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<sst xmlns="http://schemas.openxmlformats.org/spreadsheetml/2006/main" count="27" uniqueCount="17">
  <si>
    <t>生产管理一周产量统计表</t>
  </si>
  <si>
    <t>姓名</t>
  </si>
  <si>
    <t>指标</t>
  </si>
  <si>
    <t>星期一</t>
  </si>
  <si>
    <t>星期二</t>
  </si>
  <si>
    <t>星期三</t>
  </si>
  <si>
    <t>星期四</t>
  </si>
  <si>
    <t>星期五</t>
  </si>
  <si>
    <t>星期六</t>
  </si>
  <si>
    <t>星期日</t>
  </si>
  <si>
    <t>合计</t>
  </si>
  <si>
    <t>张三</t>
  </si>
  <si>
    <t>生产量</t>
  </si>
  <si>
    <t>损耗量</t>
  </si>
  <si>
    <t>李四</t>
  </si>
  <si>
    <t>王五</t>
  </si>
  <si>
    <t>赵六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</si>
</sst>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4"/>
      <color theme="0"/>
      <name val="微软雅黑"/>
      <charset val="134"/>
    </font>
    <font>
      <b/>
      <sz val="14"/>
      <color theme="0"/>
      <name val="微软雅黑"/>
      <charset val="134"/>
    </font>
    <font>
      <sz val="14"/>
      <color rgb="FF182839"/>
      <name val="微软雅黑"/>
      <charset val="134"/>
    </font>
    <font>
      <b/>
      <sz val="18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92A4A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15"/>
      </bottom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/>
      <right style="thin">
        <color theme="0" tint="-0.35"/>
      </right>
      <top/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30" borderId="11" applyNumberFormat="0" applyAlignment="0" applyProtection="0">
      <alignment vertical="center"/>
    </xf>
    <xf numFmtId="0" fontId="22" fillId="30" borderId="10" applyNumberFormat="0" applyAlignment="0" applyProtection="0">
      <alignment vertical="center"/>
    </xf>
    <xf numFmtId="0" fontId="15" fillId="18" borderId="7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6BFDB"/>
      <color rgb="00182839"/>
      <color rgb="004570A1"/>
      <color rgb="0077B3C9"/>
      <color rgb="004087A2"/>
      <color rgb="00173D5C"/>
      <color rgb="00E5E1F0"/>
      <color rgb="004F417C"/>
      <color rgb="00992A4A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133350</xdr:colOff>
      <xdr:row>0</xdr:row>
      <xdr:rowOff>123825</xdr:rowOff>
    </xdr:from>
    <xdr:to>
      <xdr:col>12</xdr:col>
      <xdr:colOff>1485900</xdr:colOff>
      <xdr:row>2</xdr:row>
      <xdr:rowOff>434975</xdr:rowOff>
    </xdr:to>
    <xdr:sp>
      <xdr:nvSpPr>
        <xdr:cNvPr id="2" name="椭圆 1"/>
        <xdr:cNvSpPr/>
      </xdr:nvSpPr>
      <xdr:spPr>
        <a:xfrm>
          <a:off x="9001125" y="123825"/>
          <a:ext cx="1352550" cy="1352550"/>
        </a:xfrm>
        <a:prstGeom prst="ellipse">
          <a:avLst/>
        </a:prstGeom>
        <a:solidFill>
          <a:srgbClr val="992A4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 b="1">
              <a:latin typeface="微软雅黑" panose="020B0503020204020204" charset="-122"/>
              <a:ea typeface="微软雅黑" panose="020B0503020204020204" charset="-122"/>
            </a:rPr>
            <a:t>总生产量</a:t>
          </a:r>
          <a:endParaRPr lang="zh-CN" altLang="en-US" sz="1400" b="1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12</xdr:col>
      <xdr:colOff>133350</xdr:colOff>
      <xdr:row>4</xdr:row>
      <xdr:rowOff>28575</xdr:rowOff>
    </xdr:from>
    <xdr:to>
      <xdr:col>12</xdr:col>
      <xdr:colOff>1485900</xdr:colOff>
      <xdr:row>7</xdr:row>
      <xdr:rowOff>9525</xdr:rowOff>
    </xdr:to>
    <xdr:sp>
      <xdr:nvSpPr>
        <xdr:cNvPr id="3" name="椭圆 2"/>
        <xdr:cNvSpPr/>
      </xdr:nvSpPr>
      <xdr:spPr>
        <a:xfrm>
          <a:off x="9001125" y="1984375"/>
          <a:ext cx="1352550" cy="1352550"/>
        </a:xfrm>
        <a:prstGeom prst="ellipse">
          <a:avLst/>
        </a:prstGeom>
        <a:solidFill>
          <a:srgbClr val="992A4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400" b="1">
              <a:latin typeface="微软雅黑" panose="020B0503020204020204" charset="-122"/>
              <a:ea typeface="微软雅黑" panose="020B0503020204020204" charset="-122"/>
            </a:rPr>
            <a:t>总损耗量</a:t>
          </a:r>
          <a:endParaRPr lang="zh-CN" altLang="en-US" sz="1400" b="1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58"/>
  <sheetViews>
    <sheetView showGridLines="0" tabSelected="1" workbookViewId="0">
      <selection activeCell="Q12" sqref="Q12"/>
    </sheetView>
  </sheetViews>
  <sheetFormatPr defaultColWidth="9" defaultRowHeight="13.5"/>
  <cols>
    <col min="1" max="1" width="1.25" style="1" customWidth="1"/>
    <col min="2" max="2" width="10.625" style="1" customWidth="1"/>
    <col min="3" max="3" width="11.25" style="1" customWidth="1"/>
    <col min="4" max="10" width="11" style="1" customWidth="1"/>
    <col min="11" max="11" width="12.75" style="1" customWidth="1"/>
    <col min="12" max="12" width="3.5" style="1" customWidth="1"/>
    <col min="13" max="13" width="20.875" style="1" customWidth="1"/>
    <col min="14" max="16384" width="9" style="1"/>
  </cols>
  <sheetData>
    <row r="1" s="1" customFormat="1" ht="45" customHeight="1" spans="2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M1" s="8"/>
    </row>
    <row r="2" s="1" customFormat="1" ht="37" customHeight="1" spans="2:13"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M2" s="8"/>
    </row>
    <row r="3" s="1" customFormat="1" ht="36" customHeight="1" spans="2:13">
      <c r="B3" s="6" t="s">
        <v>11</v>
      </c>
      <c r="C3" s="6" t="s">
        <v>12</v>
      </c>
      <c r="D3" s="6">
        <v>224</v>
      </c>
      <c r="E3" s="6">
        <v>250</v>
      </c>
      <c r="F3" s="6">
        <v>256</v>
      </c>
      <c r="G3" s="6">
        <v>202</v>
      </c>
      <c r="H3" s="6">
        <v>227</v>
      </c>
      <c r="I3" s="6">
        <v>201</v>
      </c>
      <c r="J3" s="6">
        <v>256</v>
      </c>
      <c r="K3" s="6">
        <f>SUM(D3:J3)</f>
        <v>1616</v>
      </c>
      <c r="M3" s="8"/>
    </row>
    <row r="4" s="1" customFormat="1" ht="36" customHeight="1" spans="2:13">
      <c r="B4" s="6" t="s">
        <v>11</v>
      </c>
      <c r="C4" s="6" t="s">
        <v>13</v>
      </c>
      <c r="D4" s="6">
        <v>65</v>
      </c>
      <c r="E4" s="6">
        <v>39</v>
      </c>
      <c r="F4" s="6">
        <v>51</v>
      </c>
      <c r="G4" s="6">
        <v>29</v>
      </c>
      <c r="H4" s="6">
        <v>38</v>
      </c>
      <c r="I4" s="6">
        <v>56</v>
      </c>
      <c r="J4" s="6">
        <v>42</v>
      </c>
      <c r="K4" s="6">
        <f t="shared" ref="K4:K10" si="0">SUM(D4:J4)</f>
        <v>320</v>
      </c>
      <c r="M4" s="8">
        <f>SUMIF(C:C,"生产量",K:K)</f>
        <v>6813</v>
      </c>
    </row>
    <row r="5" s="1" customFormat="1" ht="36" customHeight="1" spans="2:13">
      <c r="B5" s="7" t="s">
        <v>14</v>
      </c>
      <c r="C5" s="7" t="s">
        <v>12</v>
      </c>
      <c r="D5" s="7">
        <v>216</v>
      </c>
      <c r="E5" s="7">
        <v>209</v>
      </c>
      <c r="F5" s="7">
        <v>270</v>
      </c>
      <c r="G5" s="7">
        <v>214</v>
      </c>
      <c r="H5" s="7">
        <v>227</v>
      </c>
      <c r="I5" s="7">
        <v>232</v>
      </c>
      <c r="J5" s="7">
        <v>291</v>
      </c>
      <c r="K5" s="7">
        <f t="shared" si="0"/>
        <v>1659</v>
      </c>
      <c r="M5" s="8"/>
    </row>
    <row r="6" s="1" customFormat="1" ht="36" customHeight="1" spans="2:13">
      <c r="B6" s="7" t="s">
        <v>14</v>
      </c>
      <c r="C6" s="7" t="s">
        <v>13</v>
      </c>
      <c r="D6" s="7">
        <v>44</v>
      </c>
      <c r="E6" s="7">
        <v>68</v>
      </c>
      <c r="F6" s="7">
        <v>43</v>
      </c>
      <c r="G6" s="7">
        <v>54</v>
      </c>
      <c r="H6" s="7">
        <v>44</v>
      </c>
      <c r="I6" s="7">
        <v>47</v>
      </c>
      <c r="J6" s="7">
        <v>33</v>
      </c>
      <c r="K6" s="7">
        <f t="shared" si="0"/>
        <v>333</v>
      </c>
      <c r="M6" s="8"/>
    </row>
    <row r="7" s="1" customFormat="1" ht="36" customHeight="1" spans="2:13">
      <c r="B7" s="6" t="s">
        <v>15</v>
      </c>
      <c r="C7" s="6" t="s">
        <v>12</v>
      </c>
      <c r="D7" s="6">
        <v>292</v>
      </c>
      <c r="E7" s="6">
        <v>225</v>
      </c>
      <c r="F7" s="6">
        <v>238</v>
      </c>
      <c r="G7" s="6">
        <v>218</v>
      </c>
      <c r="H7" s="6">
        <v>231</v>
      </c>
      <c r="I7" s="6">
        <v>254</v>
      </c>
      <c r="J7" s="6">
        <v>264</v>
      </c>
      <c r="K7" s="6">
        <f t="shared" si="0"/>
        <v>1722</v>
      </c>
      <c r="M7" s="8"/>
    </row>
    <row r="8" s="1" customFormat="1" ht="36" customHeight="1" spans="2:13">
      <c r="B8" s="6" t="s">
        <v>15</v>
      </c>
      <c r="C8" s="6" t="s">
        <v>13</v>
      </c>
      <c r="D8" s="6">
        <v>21</v>
      </c>
      <c r="E8" s="6">
        <v>23</v>
      </c>
      <c r="F8" s="6">
        <v>21</v>
      </c>
      <c r="G8" s="6">
        <v>68</v>
      </c>
      <c r="H8" s="6">
        <v>52</v>
      </c>
      <c r="I8" s="6">
        <v>29</v>
      </c>
      <c r="J8" s="6">
        <v>63</v>
      </c>
      <c r="K8" s="6">
        <f t="shared" si="0"/>
        <v>277</v>
      </c>
      <c r="M8" s="8">
        <f>SUMIF(C:C,"损耗量",K:K)</f>
        <v>1285</v>
      </c>
    </row>
    <row r="9" s="1" customFormat="1" ht="36" customHeight="1" spans="2:13">
      <c r="B9" s="7" t="s">
        <v>16</v>
      </c>
      <c r="C9" s="7" t="s">
        <v>12</v>
      </c>
      <c r="D9" s="7">
        <v>219</v>
      </c>
      <c r="E9" s="7">
        <v>272</v>
      </c>
      <c r="F9" s="7">
        <v>218</v>
      </c>
      <c r="G9" s="7">
        <v>267</v>
      </c>
      <c r="H9" s="7">
        <v>262</v>
      </c>
      <c r="I9" s="7">
        <v>290</v>
      </c>
      <c r="J9" s="7">
        <v>288</v>
      </c>
      <c r="K9" s="7">
        <f t="shared" si="0"/>
        <v>1816</v>
      </c>
      <c r="M9" s="8"/>
    </row>
    <row r="10" s="1" customFormat="1" ht="36" customHeight="1" spans="2:13">
      <c r="B10" s="7" t="s">
        <v>16</v>
      </c>
      <c r="C10" s="7" t="s">
        <v>13</v>
      </c>
      <c r="D10" s="7">
        <v>40</v>
      </c>
      <c r="E10" s="7">
        <v>48</v>
      </c>
      <c r="F10" s="7">
        <v>69</v>
      </c>
      <c r="G10" s="7">
        <v>66</v>
      </c>
      <c r="H10" s="7">
        <v>31</v>
      </c>
      <c r="I10" s="7">
        <v>38</v>
      </c>
      <c r="J10" s="7">
        <v>63</v>
      </c>
      <c r="K10" s="7">
        <f t="shared" si="0"/>
        <v>355</v>
      </c>
      <c r="M10" s="8"/>
    </row>
    <row r="11" s="1" customFormat="1" ht="36" customHeight="1" spans="2:11"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="1" customFormat="1" ht="36" customHeight="1" spans="2:11"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="1" customFormat="1" ht="36" customHeight="1" spans="2:11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="1" customFormat="1" ht="36" customHeight="1" spans="2:11"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="1" customFormat="1" ht="36" customHeight="1" spans="2:11"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="1" customFormat="1" ht="36" customHeight="1" spans="2:11"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="1" customFormat="1" ht="36" customHeight="1" spans="2:11"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="1" customFormat="1" ht="36" customHeight="1" spans="2:1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="1" customFormat="1" ht="36" customHeight="1" spans="2:11"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="1" customFormat="1" ht="36" customHeight="1" spans="2:11"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="1" customFormat="1" ht="36" customHeight="1" spans="2:11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="1" customFormat="1" ht="36" customHeight="1" spans="2:11"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="1" customFormat="1" ht="36" customHeight="1" spans="2:11"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="1" customFormat="1" ht="36" customHeight="1" spans="2:11"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="1" customFormat="1" ht="36" customHeight="1" spans="2:11"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="1" customFormat="1" ht="36" customHeight="1" spans="2:11"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="1" customFormat="1" ht="36" customHeight="1" spans="2:11"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="1" customFormat="1" ht="36" customHeight="1" spans="2:11"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="1" customFormat="1" ht="36" customHeight="1" spans="2:11"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="1" customFormat="1" ht="36" customHeight="1" spans="2:11"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="1" customFormat="1" ht="36" customHeight="1" spans="2:11"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="1" customFormat="1" ht="36" customHeight="1" spans="2:11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="1" customFormat="1" ht="36" customHeight="1" spans="2:11"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="1" customFormat="1" ht="36" customHeight="1" spans="2:11"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="1" customFormat="1" ht="36" customHeight="1" spans="2:11"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="1" customFormat="1" ht="36" customHeight="1" spans="2:11"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="1" customFormat="1" ht="36" customHeight="1" spans="2:11"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="1" customFormat="1" ht="36" customHeight="1" spans="2:11"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="1" customFormat="1" ht="36" customHeight="1" spans="2:11"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="1" customFormat="1" ht="36" customHeight="1" spans="2:11"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="1" customFormat="1" ht="36" customHeight="1" spans="2:11"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="1" customFormat="1" ht="36" customHeight="1" spans="2:11"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="1" customFormat="1" ht="36" customHeight="1" spans="2:11"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="1" customFormat="1" ht="36" customHeight="1" spans="2:11"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="1" customFormat="1" ht="36" customHeight="1" spans="2:11"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="1" customFormat="1" ht="36" customHeight="1" spans="2:11"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="1" customFormat="1" ht="36" customHeight="1" spans="2:11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="1" customFormat="1" ht="36" customHeight="1" spans="2:11"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="1" customFormat="1" ht="36" customHeight="1" spans="2:11"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="1" customFormat="1" ht="36" customHeight="1" spans="2:11"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="1" customFormat="1" ht="36" customHeight="1" spans="2:11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="1" customFormat="1" ht="36" customHeight="1" spans="2:11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="1" customFormat="1" ht="36" customHeight="1" spans="2:11"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="1" customFormat="1" ht="36" customHeight="1" spans="2:11"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="1" customFormat="1" ht="36" customHeight="1" spans="2:11"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="1" customFormat="1" ht="36" customHeight="1" spans="2:11"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="1" customFormat="1" ht="36" customHeight="1" spans="2:11"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="1" customFormat="1" ht="36" customHeight="1" spans="2:11">
      <c r="B58" s="7"/>
      <c r="C58" s="7"/>
      <c r="D58" s="7"/>
      <c r="E58" s="7"/>
      <c r="F58" s="7"/>
      <c r="G58" s="7"/>
      <c r="H58" s="7"/>
      <c r="I58" s="7"/>
      <c r="J58" s="7"/>
      <c r="K58" s="7"/>
    </row>
  </sheetData>
  <mergeCells count="1">
    <mergeCell ref="B1:K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2018-01-24T05:43:00Z</dcterms:created>
  <dcterms:modified xsi:type="dcterms:W3CDTF">2020-10-22T07:39:30Z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