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E:\阿泽课堂158特惠课程\【1】视频教程\【01】Excel零基础到精通\课程模板与素材\"/>
    </mc:Choice>
  </mc:AlternateContent>
  <xr:revisionPtr revIDLastSave="0" documentId="13_ncr:1_{B74183E9-7755-4C12-94F0-3F46FAA83A65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成绩表" sheetId="6" r:id="rId1"/>
    <sheet name="2020成绩表" sheetId="7" r:id="rId2"/>
    <sheet name="Sheet2" sheetId="8" r:id="rId3"/>
    <sheet name="Sheet3" sheetId="9" r:id="rId4"/>
    <sheet name="Sheet4" sheetId="10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10" l="1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" i="10"/>
  <c r="N6" i="7"/>
  <c r="N5" i="7"/>
  <c r="N8" i="7"/>
  <c r="N10" i="7"/>
  <c r="N9" i="7"/>
  <c r="N11" i="7"/>
  <c r="N4" i="7"/>
  <c r="N3" i="7"/>
  <c r="N7" i="7"/>
  <c r="N2" i="7"/>
  <c r="L6" i="7"/>
  <c r="L5" i="7"/>
  <c r="L8" i="7"/>
  <c r="L10" i="7"/>
  <c r="L9" i="7"/>
  <c r="L11" i="7"/>
  <c r="L4" i="7"/>
  <c r="L3" i="7"/>
  <c r="L7" i="7"/>
  <c r="L2" i="7"/>
  <c r="D35" i="9"/>
  <c r="D36" i="9"/>
  <c r="D34" i="9"/>
  <c r="D20" i="9"/>
  <c r="E20" i="9"/>
  <c r="C20" i="9"/>
  <c r="C17" i="8"/>
  <c r="M3" i="7" l="1"/>
  <c r="M2" i="7"/>
  <c r="M6" i="7"/>
  <c r="M4" i="7"/>
  <c r="M5" i="7"/>
  <c r="M8" i="7"/>
  <c r="M10" i="7"/>
  <c r="M7" i="7"/>
  <c r="M11" i="7"/>
  <c r="M9" i="7"/>
  <c r="C21" i="9"/>
  <c r="M8" i="6"/>
  <c r="M3" i="6"/>
  <c r="M4" i="6"/>
  <c r="M5" i="6"/>
  <c r="M6" i="6"/>
  <c r="M7" i="6"/>
  <c r="M9" i="6"/>
  <c r="M10" i="6"/>
  <c r="M11" i="6"/>
  <c r="M12" i="6"/>
  <c r="M2" i="6"/>
  <c r="L3" i="6"/>
  <c r="L4" i="6"/>
  <c r="L5" i="6"/>
  <c r="L6" i="6"/>
  <c r="L7" i="6"/>
  <c r="L8" i="6"/>
  <c r="L9" i="6"/>
  <c r="L10" i="6"/>
  <c r="L11" i="6"/>
  <c r="L12" i="6"/>
  <c r="L2" i="6"/>
  <c r="K3" i="6"/>
  <c r="K4" i="6"/>
  <c r="K5" i="6"/>
  <c r="K6" i="6"/>
  <c r="K7" i="6"/>
  <c r="K8" i="6"/>
  <c r="K9" i="6"/>
  <c r="K10" i="6"/>
  <c r="K11" i="6"/>
  <c r="K12" i="6"/>
  <c r="K2" i="6"/>
</calcChain>
</file>

<file path=xl/sharedStrings.xml><?xml version="1.0" encoding="utf-8"?>
<sst xmlns="http://schemas.openxmlformats.org/spreadsheetml/2006/main" count="224" uniqueCount="139">
  <si>
    <t>学号</t>
    <phoneticPr fontId="1" type="noConversion"/>
  </si>
  <si>
    <t>姓名</t>
    <phoneticPr fontId="1" type="noConversion"/>
  </si>
  <si>
    <t>班级</t>
    <phoneticPr fontId="1" type="noConversion"/>
  </si>
  <si>
    <t>性别</t>
    <phoneticPr fontId="1" type="noConversion"/>
  </si>
  <si>
    <t>语文</t>
    <phoneticPr fontId="1" type="noConversion"/>
  </si>
  <si>
    <t>数学</t>
    <phoneticPr fontId="1" type="noConversion"/>
  </si>
  <si>
    <t>物理</t>
    <phoneticPr fontId="1" type="noConversion"/>
  </si>
  <si>
    <t>化学</t>
    <phoneticPr fontId="1" type="noConversion"/>
  </si>
  <si>
    <t>历史</t>
    <phoneticPr fontId="1" type="noConversion"/>
  </si>
  <si>
    <t>小明1</t>
    <phoneticPr fontId="1" type="noConversion"/>
  </si>
  <si>
    <t>小明2</t>
  </si>
  <si>
    <t>小明3</t>
  </si>
  <si>
    <t>小明4</t>
  </si>
  <si>
    <t>小明5</t>
  </si>
  <si>
    <t>小明6</t>
  </si>
  <si>
    <t>小明7</t>
  </si>
  <si>
    <t>小明8</t>
  </si>
  <si>
    <t>小明9</t>
  </si>
  <si>
    <t>小明10</t>
  </si>
  <si>
    <t>一班</t>
  </si>
  <si>
    <t>三班</t>
  </si>
  <si>
    <t>四班</t>
  </si>
  <si>
    <t>男</t>
  </si>
  <si>
    <t>女</t>
  </si>
  <si>
    <t xml:space="preserve">英语 </t>
    <phoneticPr fontId="1" type="noConversion"/>
  </si>
  <si>
    <t>001254</t>
    <phoneticPr fontId="1" type="noConversion"/>
  </si>
  <si>
    <t>001255</t>
  </si>
  <si>
    <t>001256</t>
  </si>
  <si>
    <t>001257</t>
  </si>
  <si>
    <t>001258</t>
  </si>
  <si>
    <t>001259</t>
  </si>
  <si>
    <t>001260</t>
  </si>
  <si>
    <t>001261</t>
  </si>
  <si>
    <t>001262</t>
  </si>
  <si>
    <t>001263</t>
  </si>
  <si>
    <t>001264</t>
  </si>
  <si>
    <t>小明11</t>
  </si>
  <si>
    <t>二班</t>
  </si>
  <si>
    <t>男</t>
    <phoneticPr fontId="1" type="noConversion"/>
  </si>
  <si>
    <t>女</t>
    <phoneticPr fontId="1" type="noConversion"/>
  </si>
  <si>
    <t>未知</t>
  </si>
  <si>
    <t>四班</t>
    <phoneticPr fontId="1" type="noConversion"/>
  </si>
  <si>
    <t>总分</t>
    <phoneticPr fontId="1" type="noConversion"/>
  </si>
  <si>
    <t>平均分</t>
    <phoneticPr fontId="1" type="noConversion"/>
  </si>
  <si>
    <t>排名</t>
    <phoneticPr fontId="1" type="noConversion"/>
  </si>
  <si>
    <t>加权求和 =语文30%+数学70%</t>
    <phoneticPr fontId="1" type="noConversion"/>
  </si>
  <si>
    <t>成绩表</t>
    <phoneticPr fontId="1" type="noConversion"/>
  </si>
  <si>
    <t>英语</t>
    <phoneticPr fontId="1" type="noConversion"/>
  </si>
  <si>
    <t>生物</t>
    <phoneticPr fontId="1" type="noConversion"/>
  </si>
  <si>
    <t>地理</t>
    <phoneticPr fontId="1" type="noConversion"/>
  </si>
  <si>
    <t>000145</t>
    <phoneticPr fontId="1" type="noConversion"/>
  </si>
  <si>
    <t>023146</t>
    <phoneticPr fontId="1" type="noConversion"/>
  </si>
  <si>
    <t>000000</t>
    <phoneticPr fontId="1" type="noConversion"/>
  </si>
  <si>
    <t>126345</t>
    <phoneticPr fontId="1" type="noConversion"/>
  </si>
  <si>
    <t>021453</t>
    <phoneticPr fontId="1" type="noConversion"/>
  </si>
  <si>
    <t>手机号</t>
    <phoneticPr fontId="1" type="noConversion"/>
  </si>
  <si>
    <t>身份证号</t>
    <phoneticPr fontId="1" type="noConversion"/>
  </si>
  <si>
    <t>科学计数法</t>
    <phoneticPr fontId="1" type="noConversion"/>
  </si>
  <si>
    <t>纯数字超过11位就会变成科学计数法</t>
    <phoneticPr fontId="1" type="noConversion"/>
  </si>
  <si>
    <t>321342432543564</t>
    <phoneticPr fontId="1" type="noConversion"/>
  </si>
  <si>
    <t>654675765768769879879080</t>
    <phoneticPr fontId="1" type="noConversion"/>
  </si>
  <si>
    <t>021454</t>
  </si>
  <si>
    <t>021455</t>
  </si>
  <si>
    <t>021456</t>
  </si>
  <si>
    <t>021457</t>
  </si>
  <si>
    <t>021458</t>
  </si>
  <si>
    <t>星期一</t>
    <phoneticPr fontId="1" type="noConversion"/>
  </si>
  <si>
    <t>星期二</t>
  </si>
  <si>
    <t>星期三</t>
  </si>
  <si>
    <t>星期四</t>
  </si>
  <si>
    <t>星期五</t>
  </si>
  <si>
    <t>星期六</t>
  </si>
  <si>
    <t>星期日</t>
  </si>
  <si>
    <t>二班</t>
    <phoneticPr fontId="1" type="noConversion"/>
  </si>
  <si>
    <t>数据模拟 生成模拟数据 不是真的</t>
    <phoneticPr fontId="1" type="noConversion"/>
  </si>
  <si>
    <t>随机数函数 =randbetween(最小值,最大值)</t>
    <phoneticPr fontId="1" type="noConversion"/>
  </si>
  <si>
    <t>抽奖</t>
    <phoneticPr fontId="1" type="noConversion"/>
  </si>
  <si>
    <t>模拟生成</t>
    <phoneticPr fontId="1" type="noConversion"/>
  </si>
  <si>
    <t>模拟电话号码</t>
    <phoneticPr fontId="1" type="noConversion"/>
  </si>
  <si>
    <t>aze186186</t>
    <phoneticPr fontId="1" type="noConversion"/>
  </si>
  <si>
    <t>商品名称</t>
    <phoneticPr fontId="1" type="noConversion"/>
  </si>
  <si>
    <t>电视</t>
    <phoneticPr fontId="1" type="noConversion"/>
  </si>
  <si>
    <t>空调</t>
    <phoneticPr fontId="1" type="noConversion"/>
  </si>
  <si>
    <t>洗衣机</t>
    <phoneticPr fontId="1" type="noConversion"/>
  </si>
  <si>
    <t>销量</t>
    <phoneticPr fontId="1" type="noConversion"/>
  </si>
  <si>
    <t>总和</t>
    <phoneticPr fontId="1" type="noConversion"/>
  </si>
  <si>
    <t>返回的是坐标位置</t>
    <phoneticPr fontId="1" type="noConversion"/>
  </si>
  <si>
    <t>单价</t>
    <phoneticPr fontId="1" type="noConversion"/>
  </si>
  <si>
    <t>总价</t>
    <phoneticPr fontId="1" type="noConversion"/>
  </si>
  <si>
    <t>总分 求和函数 =sum(求和范围)</t>
    <phoneticPr fontId="1" type="noConversion"/>
  </si>
  <si>
    <t>excel</t>
    <phoneticPr fontId="1" type="noConversion"/>
  </si>
  <si>
    <t>word</t>
    <phoneticPr fontId="1" type="noConversion"/>
  </si>
  <si>
    <t>ppt</t>
    <phoneticPr fontId="1" type="noConversion"/>
  </si>
  <si>
    <t>加权求和=语文30%+数学70%</t>
    <phoneticPr fontId="1" type="noConversion"/>
  </si>
  <si>
    <t>排名 =rank(当前成绩,全班成绩)</t>
    <phoneticPr fontId="1" type="noConversion"/>
  </si>
  <si>
    <t>如果第二个参数选择是整列 那么可以不用锁定</t>
    <phoneticPr fontId="1" type="noConversion"/>
  </si>
  <si>
    <t>排序</t>
    <phoneticPr fontId="1" type="noConversion"/>
  </si>
  <si>
    <t>升序</t>
    <phoneticPr fontId="1" type="noConversion"/>
  </si>
  <si>
    <t>降序</t>
    <phoneticPr fontId="1" type="noConversion"/>
  </si>
  <si>
    <t>晚上8点</t>
    <phoneticPr fontId="1" type="noConversion"/>
  </si>
  <si>
    <t>考勤表</t>
    <phoneticPr fontId="1" type="noConversion"/>
  </si>
  <si>
    <t>报名活动</t>
    <phoneticPr fontId="1" type="noConversion"/>
  </si>
  <si>
    <t>电脑办公 office wps  办公自动化</t>
    <phoneticPr fontId="1" type="noConversion"/>
  </si>
  <si>
    <t xml:space="preserve">工作总结汇报 动画 </t>
    <phoneticPr fontId="1" type="noConversion"/>
  </si>
  <si>
    <t>做排版 打印目录页码 简历</t>
    <phoneticPr fontId="1" type="noConversion"/>
  </si>
  <si>
    <t>做表格  数据统计分析  简历</t>
    <phoneticPr fontId="1" type="noConversion"/>
  </si>
  <si>
    <t>最后5分钟</t>
    <phoneticPr fontId="1" type="noConversion"/>
  </si>
  <si>
    <t>9ef7133e6a514fd4884feb4925223e63</t>
  </si>
  <si>
    <t>第9课：案例-逼真画卷展开效果</t>
  </si>
  <si>
    <t>7452180ebaf64ddbaf1a4e438afde5fc</t>
  </si>
  <si>
    <t>第10课：案例-模拟时钟动画</t>
  </si>
  <si>
    <t>be908be2134d4b00b1de35598061637d</t>
  </si>
  <si>
    <t>第11课：案例-刀切文字炫酷动画</t>
  </si>
  <si>
    <t>42aafaa837c9492b92b05afb3bed04f0</t>
  </si>
  <si>
    <t>第12课：案例-转盘式抽奖动画</t>
  </si>
  <si>
    <t>e08b6550bffe4a349edd7e81855246eb</t>
  </si>
  <si>
    <t>第13课：案例-墙面立体字制作</t>
  </si>
  <si>
    <t>7b647a0e43304e8ea4eb0997547586a5</t>
  </si>
  <si>
    <t>第14课：案例-滚动式抽奖动画</t>
  </si>
  <si>
    <t>866d49938e4745d18d65f7e57ad385d6</t>
  </si>
  <si>
    <t>第15课：案例-5秒炫酷倒计时</t>
  </si>
  <si>
    <t>343e081026854a6cb37bfd0e15449349</t>
  </si>
  <si>
    <t>第16课：案例-沙漏动画效果制作</t>
  </si>
  <si>
    <t>62bd916a4ce84d1786c1c92f692e61a2</t>
  </si>
  <si>
    <t>第17课：案例-摘苹果动画效果</t>
  </si>
  <si>
    <t>16baecb9990d48458956cb7b8c117378</t>
  </si>
  <si>
    <t>第18课：案例-PPT打造翻页效果</t>
  </si>
  <si>
    <t>b4dce2af22a14fa9b4fc42d83b648cf9</t>
  </si>
  <si>
    <t>第19课：案例-舞台幕布展开动画</t>
  </si>
  <si>
    <t>e6e4d8d14fb4420786f9e046a49295c7</t>
  </si>
  <si>
    <t>第20课：案例-动态九宫拼图效果</t>
  </si>
  <si>
    <t>3406c2c90b034823981cc37a90321320</t>
  </si>
  <si>
    <t>第21课：案例-翻书动画</t>
  </si>
  <si>
    <t>6f5415f306d64aee8246e21ea980b77d</t>
  </si>
  <si>
    <t>第22课：案例-动感擦除式过度效果</t>
  </si>
  <si>
    <t>2af2b05445914643998db5c9f3e2ad70</t>
  </si>
  <si>
    <t>第23课：案例-用PPT为人物抠图换背景</t>
    <phoneticPr fontId="7" type="noConversion"/>
  </si>
  <si>
    <t>&lt;li class="lh-menu-second ml55 couseKpoint"&gt;&lt;div class="box" id="k768"  style="cursor:pointer;" &gt; &lt;em class="lh-menu-i-2 icon16 mr5" &gt;&lt;/em&gt;</t>
    <phoneticPr fontId="1" type="noConversion"/>
  </si>
  <si>
    <t>&lt;/div&gt;&lt;/li&gt;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</si>
</sst>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18"/>
      <color rgb="FFC00000"/>
      <name val="等线"/>
      <family val="2"/>
      <scheme val="minor"/>
    </font>
    <font>
      <sz val="22"/>
      <color theme="1"/>
      <name val="等线"/>
      <family val="2"/>
      <scheme val="minor"/>
    </font>
    <font>
      <sz val="36"/>
      <color theme="1"/>
      <name val="等线"/>
      <family val="2"/>
      <scheme val="minor"/>
    </font>
    <font>
      <sz val="9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4F66E-0210-4D1C-851A-B60DC419F871}">
  <dimension ref="A1:N12"/>
  <sheetViews>
    <sheetView workbookViewId="0">
      <selection activeCell="C10" sqref="C10"/>
    </sheetView>
  </sheetViews>
  <sheetFormatPr defaultRowHeight="23.25" x14ac:dyDescent="0.2"/>
  <cols>
    <col min="1" max="1" width="13.5" style="2" customWidth="1"/>
    <col min="2" max="2" width="14.375" style="1" customWidth="1"/>
    <col min="3" max="3" width="10.25" style="1" customWidth="1"/>
    <col min="4" max="4" width="8.875" style="1" customWidth="1"/>
    <col min="5" max="5" width="8" style="1" bestFit="1" customWidth="1"/>
    <col min="6" max="10" width="9" style="1"/>
    <col min="11" max="11" width="19.375" style="1" customWidth="1"/>
    <col min="12" max="12" width="10" style="1" customWidth="1"/>
    <col min="13" max="13" width="14.125" style="1" customWidth="1"/>
    <col min="14" max="14" width="45.125" style="1" customWidth="1"/>
    <col min="15" max="16384" width="9" style="1"/>
  </cols>
  <sheetData>
    <row r="1" spans="1:14" x14ac:dyDescent="0.2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24</v>
      </c>
      <c r="H1" s="1" t="s">
        <v>6</v>
      </c>
      <c r="I1" s="1" t="s">
        <v>7</v>
      </c>
      <c r="J1" s="1" t="s">
        <v>8</v>
      </c>
      <c r="K1" s="1" t="s">
        <v>42</v>
      </c>
      <c r="L1" s="1" t="s">
        <v>43</v>
      </c>
      <c r="M1" s="1" t="s">
        <v>44</v>
      </c>
      <c r="N1" s="1" t="s">
        <v>45</v>
      </c>
    </row>
    <row r="2" spans="1:14" x14ac:dyDescent="0.2">
      <c r="A2" s="2" t="s">
        <v>25</v>
      </c>
      <c r="B2" s="1" t="s">
        <v>9</v>
      </c>
      <c r="C2" s="1" t="s">
        <v>19</v>
      </c>
      <c r="D2" s="1" t="s">
        <v>22</v>
      </c>
      <c r="E2" s="1">
        <v>86</v>
      </c>
      <c r="F2" s="1">
        <v>70</v>
      </c>
      <c r="G2" s="1">
        <v>75</v>
      </c>
      <c r="H2" s="1">
        <v>96</v>
      </c>
      <c r="I2" s="1">
        <v>69</v>
      </c>
      <c r="J2" s="1">
        <v>74</v>
      </c>
      <c r="K2" s="1">
        <f>SUM(E2:J2)</f>
        <v>470</v>
      </c>
      <c r="L2" s="3">
        <f>AVERAGE(E2:J2)</f>
        <v>78.333333333333329</v>
      </c>
      <c r="M2" s="1">
        <f>RANK(K2,$K$2:$K$12)</f>
        <v>7</v>
      </c>
    </row>
    <row r="3" spans="1:14" x14ac:dyDescent="0.2">
      <c r="A3" s="2" t="s">
        <v>26</v>
      </c>
      <c r="B3" s="1" t="s">
        <v>10</v>
      </c>
      <c r="C3" s="1" t="s">
        <v>37</v>
      </c>
      <c r="D3" s="1" t="s">
        <v>23</v>
      </c>
      <c r="E3" s="1">
        <v>92</v>
      </c>
      <c r="F3" s="1">
        <v>93</v>
      </c>
      <c r="G3" s="1">
        <v>92</v>
      </c>
      <c r="H3" s="1">
        <v>98</v>
      </c>
      <c r="I3" s="1">
        <v>65</v>
      </c>
      <c r="J3" s="1">
        <v>72</v>
      </c>
      <c r="K3" s="1">
        <f t="shared" ref="K3:K12" si="0">SUM(E3:J3)</f>
        <v>512</v>
      </c>
      <c r="L3" s="3">
        <f t="shared" ref="L3:L12" si="1">AVERAGE(E3:J3)</f>
        <v>85.333333333333329</v>
      </c>
      <c r="M3" s="1">
        <f t="shared" ref="M3:M12" si="2">RANK(K3,$K$2:$K$12)</f>
        <v>1</v>
      </c>
    </row>
    <row r="4" spans="1:14" x14ac:dyDescent="0.2">
      <c r="A4" s="2" t="s">
        <v>27</v>
      </c>
      <c r="B4" s="1" t="s">
        <v>11</v>
      </c>
      <c r="C4" s="1" t="s">
        <v>37</v>
      </c>
      <c r="D4" s="1" t="s">
        <v>40</v>
      </c>
      <c r="E4" s="1">
        <v>71</v>
      </c>
      <c r="F4" s="1">
        <v>66</v>
      </c>
      <c r="G4" s="1">
        <v>92</v>
      </c>
      <c r="H4" s="1">
        <v>83</v>
      </c>
      <c r="I4" s="1">
        <v>58</v>
      </c>
      <c r="J4" s="1">
        <v>77</v>
      </c>
      <c r="K4" s="1">
        <f t="shared" si="0"/>
        <v>447</v>
      </c>
      <c r="L4" s="3">
        <f t="shared" si="1"/>
        <v>74.5</v>
      </c>
      <c r="M4" s="1">
        <f t="shared" si="2"/>
        <v>10</v>
      </c>
    </row>
    <row r="5" spans="1:14" x14ac:dyDescent="0.2">
      <c r="A5" s="2" t="s">
        <v>28</v>
      </c>
      <c r="B5" s="1" t="s">
        <v>12</v>
      </c>
      <c r="C5" s="1" t="s">
        <v>20</v>
      </c>
      <c r="D5" s="1" t="s">
        <v>22</v>
      </c>
      <c r="E5" s="1">
        <v>92</v>
      </c>
      <c r="F5" s="1">
        <v>87</v>
      </c>
      <c r="G5" s="1">
        <v>70</v>
      </c>
      <c r="H5" s="1">
        <v>55</v>
      </c>
      <c r="I5" s="1">
        <v>100</v>
      </c>
      <c r="J5" s="1">
        <v>76</v>
      </c>
      <c r="K5" s="1">
        <f t="shared" si="0"/>
        <v>480</v>
      </c>
      <c r="L5" s="3">
        <f t="shared" si="1"/>
        <v>80</v>
      </c>
      <c r="M5" s="1">
        <f t="shared" si="2"/>
        <v>4</v>
      </c>
    </row>
    <row r="6" spans="1:14" x14ac:dyDescent="0.2">
      <c r="A6" s="2" t="s">
        <v>29</v>
      </c>
      <c r="B6" s="1" t="s">
        <v>13</v>
      </c>
      <c r="C6" s="1" t="s">
        <v>19</v>
      </c>
      <c r="D6" s="1" t="s">
        <v>23</v>
      </c>
      <c r="E6" s="1">
        <v>92</v>
      </c>
      <c r="F6" s="1">
        <v>73</v>
      </c>
      <c r="G6" s="1">
        <v>94</v>
      </c>
      <c r="H6" s="1">
        <v>61</v>
      </c>
      <c r="I6" s="1">
        <v>90</v>
      </c>
      <c r="J6" s="1">
        <v>63</v>
      </c>
      <c r="K6" s="1">
        <f t="shared" si="0"/>
        <v>473</v>
      </c>
      <c r="L6" s="3">
        <f t="shared" si="1"/>
        <v>78.833333333333329</v>
      </c>
      <c r="M6" s="1">
        <f t="shared" si="2"/>
        <v>6</v>
      </c>
    </row>
    <row r="7" spans="1:14" x14ac:dyDescent="0.2">
      <c r="A7" s="2" t="s">
        <v>30</v>
      </c>
      <c r="B7" s="1" t="s">
        <v>14</v>
      </c>
      <c r="C7" s="1" t="s">
        <v>20</v>
      </c>
      <c r="D7" s="1" t="s">
        <v>39</v>
      </c>
      <c r="E7" s="1">
        <v>77</v>
      </c>
      <c r="F7" s="1">
        <v>65</v>
      </c>
      <c r="G7" s="1">
        <v>90</v>
      </c>
      <c r="H7" s="1">
        <v>96</v>
      </c>
      <c r="I7" s="1">
        <v>85</v>
      </c>
      <c r="J7" s="1">
        <v>69</v>
      </c>
      <c r="K7" s="1">
        <f t="shared" si="0"/>
        <v>482</v>
      </c>
      <c r="L7" s="3">
        <f t="shared" si="1"/>
        <v>80.333333333333329</v>
      </c>
      <c r="M7" s="1">
        <f t="shared" si="2"/>
        <v>3</v>
      </c>
    </row>
    <row r="8" spans="1:14" x14ac:dyDescent="0.2">
      <c r="A8" s="2" t="s">
        <v>31</v>
      </c>
      <c r="B8" s="1" t="s">
        <v>15</v>
      </c>
      <c r="C8" s="1" t="s">
        <v>20</v>
      </c>
      <c r="D8" s="1" t="s">
        <v>38</v>
      </c>
      <c r="E8" s="1">
        <v>57</v>
      </c>
      <c r="F8" s="1">
        <v>66</v>
      </c>
      <c r="G8" s="1">
        <v>61</v>
      </c>
      <c r="H8" s="1">
        <v>87</v>
      </c>
      <c r="I8" s="1">
        <v>65</v>
      </c>
      <c r="J8" s="1">
        <v>59</v>
      </c>
      <c r="K8" s="1">
        <f t="shared" si="0"/>
        <v>395</v>
      </c>
      <c r="L8" s="3">
        <f t="shared" si="1"/>
        <v>65.833333333333329</v>
      </c>
      <c r="M8" s="1">
        <f>RANK(K8,$K$2:$K$12)</f>
        <v>11</v>
      </c>
    </row>
    <row r="9" spans="1:14" x14ac:dyDescent="0.2">
      <c r="A9" s="2" t="s">
        <v>32</v>
      </c>
      <c r="B9" s="1" t="s">
        <v>16</v>
      </c>
      <c r="C9" s="1" t="s">
        <v>19</v>
      </c>
      <c r="D9" s="1" t="s">
        <v>39</v>
      </c>
      <c r="E9" s="1">
        <v>93</v>
      </c>
      <c r="F9" s="1">
        <v>69</v>
      </c>
      <c r="G9" s="1">
        <v>58</v>
      </c>
      <c r="H9" s="1">
        <v>62</v>
      </c>
      <c r="I9" s="1">
        <v>87</v>
      </c>
      <c r="J9" s="1">
        <v>94</v>
      </c>
      <c r="K9" s="1">
        <f t="shared" si="0"/>
        <v>463</v>
      </c>
      <c r="L9" s="3">
        <f t="shared" si="1"/>
        <v>77.166666666666671</v>
      </c>
      <c r="M9" s="1">
        <f t="shared" si="2"/>
        <v>9</v>
      </c>
    </row>
    <row r="10" spans="1:14" x14ac:dyDescent="0.2">
      <c r="A10" s="2" t="s">
        <v>33</v>
      </c>
      <c r="B10" s="1" t="s">
        <v>17</v>
      </c>
      <c r="C10" s="1" t="s">
        <v>37</v>
      </c>
      <c r="D10" s="1" t="s">
        <v>22</v>
      </c>
      <c r="E10" s="1">
        <v>92</v>
      </c>
      <c r="F10" s="1">
        <v>60</v>
      </c>
      <c r="G10" s="1">
        <v>92</v>
      </c>
      <c r="H10" s="1">
        <v>73</v>
      </c>
      <c r="I10" s="1">
        <v>95</v>
      </c>
      <c r="J10" s="1">
        <v>74</v>
      </c>
      <c r="K10" s="1">
        <f t="shared" si="0"/>
        <v>486</v>
      </c>
      <c r="L10" s="3">
        <f t="shared" si="1"/>
        <v>81</v>
      </c>
      <c r="M10" s="1">
        <f t="shared" si="2"/>
        <v>2</v>
      </c>
    </row>
    <row r="11" spans="1:14" x14ac:dyDescent="0.2">
      <c r="A11" s="2" t="s">
        <v>34</v>
      </c>
      <c r="B11" s="1" t="s">
        <v>18</v>
      </c>
      <c r="C11" s="1" t="s">
        <v>20</v>
      </c>
      <c r="D11" s="1" t="s">
        <v>23</v>
      </c>
      <c r="E11" s="1">
        <v>72</v>
      </c>
      <c r="F11" s="1">
        <v>95</v>
      </c>
      <c r="G11" s="1">
        <v>84</v>
      </c>
      <c r="H11" s="1">
        <v>76</v>
      </c>
      <c r="I11" s="1">
        <v>69</v>
      </c>
      <c r="J11" s="1">
        <v>74</v>
      </c>
      <c r="K11" s="1">
        <f t="shared" si="0"/>
        <v>470</v>
      </c>
      <c r="L11" s="3">
        <f t="shared" si="1"/>
        <v>78.333333333333329</v>
      </c>
      <c r="M11" s="1">
        <f t="shared" si="2"/>
        <v>7</v>
      </c>
    </row>
    <row r="12" spans="1:14" x14ac:dyDescent="0.2">
      <c r="A12" s="2" t="s">
        <v>35</v>
      </c>
      <c r="B12" s="1" t="s">
        <v>36</v>
      </c>
      <c r="C12" s="1" t="s">
        <v>19</v>
      </c>
      <c r="D12" s="1" t="s">
        <v>23</v>
      </c>
      <c r="E12" s="1">
        <v>91</v>
      </c>
      <c r="F12" s="1">
        <v>78</v>
      </c>
      <c r="G12" s="1">
        <v>97</v>
      </c>
      <c r="H12" s="1">
        <v>55</v>
      </c>
      <c r="I12" s="1">
        <v>68</v>
      </c>
      <c r="J12" s="1">
        <v>88</v>
      </c>
      <c r="K12" s="1">
        <f t="shared" si="0"/>
        <v>477</v>
      </c>
      <c r="L12" s="3">
        <f t="shared" si="1"/>
        <v>79.5</v>
      </c>
      <c r="M12" s="1">
        <f t="shared" si="2"/>
        <v>5</v>
      </c>
    </row>
  </sheetData>
  <phoneticPr fontId="1" type="noConversion"/>
  <dataValidations count="2">
    <dataValidation type="list" allowBlank="1" showInputMessage="1" showErrorMessage="1" sqref="D1:D1048576" xr:uid="{A4D4D959-43AA-47C1-A7A6-FD00162EBF9B}">
      <formula1>"男,女,未知"</formula1>
    </dataValidation>
    <dataValidation type="list" allowBlank="1" showInputMessage="1" showErrorMessage="1" sqref="C1:C1048576" xr:uid="{768A5BFE-5715-4776-B565-ED938FF5CC77}">
      <formula1>"一班,二班,三班,四班"</formula1>
    </dataValidation>
  </dataValidations>
  <pageMargins left="0.7" right="0.7" top="0.75" bottom="0.75" header="0.3" footer="0.3"/>
  <ignoredErrors>
    <ignoredError sqref="A2:A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1EAB4-8123-4C43-9DE6-4FE142BF7F5C}">
  <dimension ref="A1:N33"/>
  <sheetViews>
    <sheetView topLeftCell="H1" workbookViewId="0">
      <selection activeCell="L15" sqref="L15"/>
    </sheetView>
  </sheetViews>
  <sheetFormatPr defaultRowHeight="23.25" x14ac:dyDescent="0.2"/>
  <cols>
    <col min="1" max="1" width="13" style="6" customWidth="1"/>
    <col min="2" max="2" width="18.125" style="4" customWidth="1"/>
    <col min="3" max="3" width="15" style="4" customWidth="1"/>
    <col min="4" max="4" width="11.125" style="4" customWidth="1"/>
    <col min="5" max="5" width="20.75" style="4" customWidth="1"/>
    <col min="6" max="6" width="17.375" style="4" customWidth="1"/>
    <col min="7" max="7" width="34.125" style="4" customWidth="1"/>
    <col min="8" max="10" width="9" style="4"/>
    <col min="11" max="11" width="17.625" style="4" customWidth="1"/>
    <col min="12" max="12" width="24.375" style="4" customWidth="1"/>
    <col min="13" max="13" width="37.5" style="4" customWidth="1"/>
    <col min="14" max="14" width="32.75" style="4" customWidth="1"/>
    <col min="15" max="16384" width="9" style="4"/>
  </cols>
  <sheetData>
    <row r="1" spans="1:14" x14ac:dyDescent="0.2">
      <c r="A1" s="6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47</v>
      </c>
      <c r="H1" s="4" t="s">
        <v>48</v>
      </c>
      <c r="I1" s="4" t="s">
        <v>7</v>
      </c>
      <c r="J1" s="4" t="s">
        <v>49</v>
      </c>
      <c r="K1" s="4" t="s">
        <v>8</v>
      </c>
      <c r="L1" s="4" t="s">
        <v>89</v>
      </c>
      <c r="M1" s="4" t="s">
        <v>94</v>
      </c>
      <c r="N1" s="4" t="s">
        <v>93</v>
      </c>
    </row>
    <row r="2" spans="1:14" x14ac:dyDescent="0.2">
      <c r="A2" s="6" t="s">
        <v>50</v>
      </c>
      <c r="B2" s="4" t="s">
        <v>9</v>
      </c>
      <c r="C2" s="4" t="s">
        <v>37</v>
      </c>
      <c r="D2" s="4" t="s">
        <v>38</v>
      </c>
      <c r="E2" s="4">
        <v>147</v>
      </c>
      <c r="F2" s="4">
        <v>52</v>
      </c>
      <c r="G2" s="4">
        <v>97</v>
      </c>
      <c r="H2" s="4">
        <v>55</v>
      </c>
      <c r="I2" s="4">
        <v>52</v>
      </c>
      <c r="J2" s="4">
        <v>114</v>
      </c>
      <c r="K2" s="4">
        <v>55</v>
      </c>
      <c r="L2" s="4">
        <f>SUM(E2:K2)</f>
        <v>572</v>
      </c>
      <c r="M2" s="4">
        <f>RANK(L2,$L$2:$L$11)</f>
        <v>10</v>
      </c>
      <c r="N2" s="4">
        <f>E2*30%+F2*70%</f>
        <v>80.5</v>
      </c>
    </row>
    <row r="3" spans="1:14" x14ac:dyDescent="0.2">
      <c r="A3" s="6" t="s">
        <v>64</v>
      </c>
      <c r="B3" s="4" t="s">
        <v>17</v>
      </c>
      <c r="C3" s="4" t="s">
        <v>73</v>
      </c>
      <c r="D3" s="4" t="s">
        <v>23</v>
      </c>
      <c r="E3" s="4">
        <v>145</v>
      </c>
      <c r="F3" s="4">
        <v>56</v>
      </c>
      <c r="G3" s="4">
        <v>67</v>
      </c>
      <c r="H3" s="4">
        <v>81</v>
      </c>
      <c r="I3" s="4">
        <v>80</v>
      </c>
      <c r="J3" s="4">
        <v>83</v>
      </c>
      <c r="K3" s="4">
        <v>145</v>
      </c>
      <c r="L3" s="4">
        <f>SUM(E3:K3)</f>
        <v>657</v>
      </c>
      <c r="M3" s="4">
        <f>RANK(L3,$L$2:$L$11)</f>
        <v>8</v>
      </c>
      <c r="N3" s="4">
        <f>E3*30%+F3*70%</f>
        <v>82.699999999999989</v>
      </c>
    </row>
    <row r="4" spans="1:14" x14ac:dyDescent="0.2">
      <c r="A4" s="6" t="s">
        <v>63</v>
      </c>
      <c r="B4" s="4" t="s">
        <v>16</v>
      </c>
      <c r="C4" s="4" t="s">
        <v>41</v>
      </c>
      <c r="D4" s="4" t="s">
        <v>22</v>
      </c>
      <c r="E4" s="4">
        <v>144</v>
      </c>
      <c r="F4" s="4">
        <v>95</v>
      </c>
      <c r="G4" s="4">
        <v>84</v>
      </c>
      <c r="H4" s="4">
        <v>121</v>
      </c>
      <c r="I4" s="4">
        <v>75</v>
      </c>
      <c r="J4" s="4">
        <v>96</v>
      </c>
      <c r="K4" s="4">
        <v>114</v>
      </c>
      <c r="L4" s="4">
        <f>SUM(E4:K4)</f>
        <v>729</v>
      </c>
      <c r="M4" s="4">
        <f>RANK(L4,$L$2:$L$11)</f>
        <v>6</v>
      </c>
      <c r="N4" s="4">
        <f>E4*30%+F4*70%</f>
        <v>109.69999999999999</v>
      </c>
    </row>
    <row r="5" spans="1:14" x14ac:dyDescent="0.2">
      <c r="A5" s="6" t="s">
        <v>52</v>
      </c>
      <c r="B5" s="4" t="s">
        <v>11</v>
      </c>
      <c r="C5" s="4" t="s">
        <v>21</v>
      </c>
      <c r="D5" s="4" t="s">
        <v>23</v>
      </c>
      <c r="E5" s="4">
        <v>138</v>
      </c>
      <c r="F5" s="4">
        <v>61</v>
      </c>
      <c r="G5" s="4">
        <v>75</v>
      </c>
      <c r="H5" s="4">
        <v>120</v>
      </c>
      <c r="I5" s="4">
        <v>110</v>
      </c>
      <c r="J5" s="4">
        <v>62</v>
      </c>
      <c r="K5" s="4">
        <v>75</v>
      </c>
      <c r="L5" s="4">
        <f>SUM(E5:K5)</f>
        <v>641</v>
      </c>
      <c r="M5" s="4">
        <f>RANK(L5,$L$2:$L$11)</f>
        <v>9</v>
      </c>
      <c r="N5" s="4">
        <f>E5*30%+F5*70%</f>
        <v>84.1</v>
      </c>
    </row>
    <row r="6" spans="1:14" x14ac:dyDescent="0.2">
      <c r="A6" s="6" t="s">
        <v>51</v>
      </c>
      <c r="B6" s="4" t="s">
        <v>10</v>
      </c>
      <c r="C6" s="4" t="s">
        <v>20</v>
      </c>
      <c r="D6" s="4" t="s">
        <v>22</v>
      </c>
      <c r="E6" s="4">
        <v>122</v>
      </c>
      <c r="F6" s="4">
        <v>75</v>
      </c>
      <c r="G6" s="4">
        <v>79</v>
      </c>
      <c r="H6" s="4">
        <v>60</v>
      </c>
      <c r="I6" s="4">
        <v>138</v>
      </c>
      <c r="J6" s="4">
        <v>133</v>
      </c>
      <c r="K6" s="4">
        <v>131</v>
      </c>
      <c r="L6" s="4">
        <f>SUM(E6:K6)</f>
        <v>738</v>
      </c>
      <c r="M6" s="4">
        <f>RANK(L6,$L$2:$L$11)</f>
        <v>5</v>
      </c>
      <c r="N6" s="4">
        <f>E6*30%+F6*70%</f>
        <v>89.1</v>
      </c>
    </row>
    <row r="7" spans="1:14" x14ac:dyDescent="0.2">
      <c r="A7" s="6" t="s">
        <v>65</v>
      </c>
      <c r="B7" s="4" t="s">
        <v>18</v>
      </c>
      <c r="C7" s="4" t="s">
        <v>37</v>
      </c>
      <c r="D7" s="4" t="s">
        <v>22</v>
      </c>
      <c r="E7" s="4">
        <v>118</v>
      </c>
      <c r="F7" s="4">
        <v>147</v>
      </c>
      <c r="G7" s="4">
        <v>128</v>
      </c>
      <c r="H7" s="4">
        <v>68</v>
      </c>
      <c r="I7" s="4">
        <v>75</v>
      </c>
      <c r="J7" s="4">
        <v>139</v>
      </c>
      <c r="K7" s="4">
        <v>107</v>
      </c>
      <c r="L7" s="4">
        <f>SUM(E7:K7)</f>
        <v>782</v>
      </c>
      <c r="M7" s="4">
        <f>RANK(L7,$L$2:$L$11)</f>
        <v>3</v>
      </c>
      <c r="N7" s="4">
        <f>E7*30%+F7*70%</f>
        <v>138.29999999999998</v>
      </c>
    </row>
    <row r="8" spans="1:14" x14ac:dyDescent="0.2">
      <c r="A8" s="6" t="s">
        <v>53</v>
      </c>
      <c r="B8" s="4" t="s">
        <v>12</v>
      </c>
      <c r="C8" s="4" t="s">
        <v>20</v>
      </c>
      <c r="D8" s="4" t="s">
        <v>38</v>
      </c>
      <c r="E8" s="4">
        <v>99</v>
      </c>
      <c r="F8" s="4">
        <v>115</v>
      </c>
      <c r="G8" s="4">
        <v>71</v>
      </c>
      <c r="H8" s="4">
        <v>103</v>
      </c>
      <c r="I8" s="4">
        <v>125</v>
      </c>
      <c r="J8" s="4">
        <v>109</v>
      </c>
      <c r="K8" s="4">
        <v>94</v>
      </c>
      <c r="L8" s="4">
        <f>SUM(E8:K8)</f>
        <v>716</v>
      </c>
      <c r="M8" s="4">
        <f>RANK(L8,$L$2:$L$11)</f>
        <v>7</v>
      </c>
      <c r="N8" s="4">
        <f>E8*30%+F8*70%</f>
        <v>110.2</v>
      </c>
    </row>
    <row r="9" spans="1:14" x14ac:dyDescent="0.2">
      <c r="A9" s="6" t="s">
        <v>61</v>
      </c>
      <c r="B9" s="4" t="s">
        <v>14</v>
      </c>
      <c r="C9" s="4" t="s">
        <v>19</v>
      </c>
      <c r="D9" s="4" t="s">
        <v>22</v>
      </c>
      <c r="E9" s="4">
        <v>80</v>
      </c>
      <c r="F9" s="4">
        <v>148</v>
      </c>
      <c r="G9" s="4">
        <v>82</v>
      </c>
      <c r="H9" s="4">
        <v>142</v>
      </c>
      <c r="I9" s="4">
        <v>120</v>
      </c>
      <c r="J9" s="4">
        <v>143</v>
      </c>
      <c r="K9" s="4">
        <v>133</v>
      </c>
      <c r="L9" s="4">
        <f>SUM(E9:K9)</f>
        <v>848</v>
      </c>
      <c r="M9" s="4">
        <f>RANK(L9,$L$2:$L$11)</f>
        <v>1</v>
      </c>
      <c r="N9" s="4">
        <f>E9*30%+F9*70%</f>
        <v>127.6</v>
      </c>
    </row>
    <row r="10" spans="1:14" x14ac:dyDescent="0.2">
      <c r="A10" s="6" t="s">
        <v>54</v>
      </c>
      <c r="B10" s="4" t="s">
        <v>13</v>
      </c>
      <c r="C10" s="4" t="s">
        <v>37</v>
      </c>
      <c r="D10" s="4" t="s">
        <v>39</v>
      </c>
      <c r="E10" s="4">
        <v>66</v>
      </c>
      <c r="F10" s="4">
        <v>136</v>
      </c>
      <c r="G10" s="4">
        <v>144</v>
      </c>
      <c r="H10" s="4">
        <v>113</v>
      </c>
      <c r="I10" s="4">
        <v>75</v>
      </c>
      <c r="J10" s="4">
        <v>116</v>
      </c>
      <c r="K10" s="4">
        <v>110</v>
      </c>
      <c r="L10" s="4">
        <f>SUM(E10:K10)</f>
        <v>760</v>
      </c>
      <c r="M10" s="4">
        <f>RANK(L10,$L$2:$L$11)</f>
        <v>4</v>
      </c>
      <c r="N10" s="4">
        <f>E10*30%+F10*70%</f>
        <v>114.99999999999999</v>
      </c>
    </row>
    <row r="11" spans="1:14" x14ac:dyDescent="0.2">
      <c r="A11" s="6" t="s">
        <v>62</v>
      </c>
      <c r="B11" s="4" t="s">
        <v>15</v>
      </c>
      <c r="C11" s="4" t="s">
        <v>37</v>
      </c>
      <c r="D11" s="4" t="s">
        <v>23</v>
      </c>
      <c r="E11" s="4">
        <v>61</v>
      </c>
      <c r="F11" s="4">
        <v>93</v>
      </c>
      <c r="G11" s="4">
        <v>141</v>
      </c>
      <c r="H11" s="4">
        <v>147</v>
      </c>
      <c r="I11" s="4">
        <v>145</v>
      </c>
      <c r="J11" s="4">
        <v>107</v>
      </c>
      <c r="K11" s="4">
        <v>130</v>
      </c>
      <c r="L11" s="4">
        <f>SUM(E11:K11)</f>
        <v>824</v>
      </c>
      <c r="M11" s="4">
        <f>RANK(L11,$L$2:$L$11)</f>
        <v>2</v>
      </c>
      <c r="N11" s="4">
        <f>E11*30%+F11*70%</f>
        <v>83.399999999999991</v>
      </c>
    </row>
    <row r="13" spans="1:14" x14ac:dyDescent="0.2">
      <c r="I13" s="4" t="s">
        <v>100</v>
      </c>
    </row>
    <row r="14" spans="1:14" x14ac:dyDescent="0.2">
      <c r="I14" s="4" t="s">
        <v>46</v>
      </c>
    </row>
    <row r="15" spans="1:14" x14ac:dyDescent="0.2">
      <c r="G15" s="4" t="s">
        <v>99</v>
      </c>
      <c r="L15" s="4" t="s">
        <v>106</v>
      </c>
    </row>
    <row r="17" spans="5:13" ht="45" x14ac:dyDescent="0.2">
      <c r="H17" s="11" t="s">
        <v>79</v>
      </c>
      <c r="M17" s="4" t="s">
        <v>95</v>
      </c>
    </row>
    <row r="18" spans="5:13" x14ac:dyDescent="0.2">
      <c r="E18" s="4">
        <v>100</v>
      </c>
    </row>
    <row r="19" spans="5:13" x14ac:dyDescent="0.2">
      <c r="E19" s="4">
        <v>99</v>
      </c>
    </row>
    <row r="20" spans="5:13" x14ac:dyDescent="0.2">
      <c r="E20" s="4">
        <v>50</v>
      </c>
    </row>
    <row r="21" spans="5:13" x14ac:dyDescent="0.2">
      <c r="E21" s="4">
        <v>40</v>
      </c>
      <c r="L21" s="4" t="s">
        <v>96</v>
      </c>
    </row>
    <row r="22" spans="5:13" x14ac:dyDescent="0.2">
      <c r="L22" s="4" t="s">
        <v>97</v>
      </c>
      <c r="M22" s="4" t="s">
        <v>98</v>
      </c>
    </row>
    <row r="23" spans="5:13" x14ac:dyDescent="0.2">
      <c r="L23" s="4">
        <v>1</v>
      </c>
      <c r="M23" s="4">
        <v>10</v>
      </c>
    </row>
    <row r="24" spans="5:13" x14ac:dyDescent="0.2">
      <c r="L24" s="4">
        <v>2</v>
      </c>
      <c r="M24" s="4">
        <v>9</v>
      </c>
    </row>
    <row r="25" spans="5:13" x14ac:dyDescent="0.2">
      <c r="L25" s="4">
        <v>3</v>
      </c>
      <c r="M25" s="4">
        <v>8</v>
      </c>
    </row>
    <row r="26" spans="5:13" x14ac:dyDescent="0.2">
      <c r="E26" s="4" t="s">
        <v>101</v>
      </c>
      <c r="L26" s="4">
        <v>4</v>
      </c>
      <c r="M26" s="4">
        <v>7</v>
      </c>
    </row>
    <row r="27" spans="5:13" x14ac:dyDescent="0.2">
      <c r="L27" s="4">
        <v>5</v>
      </c>
    </row>
    <row r="28" spans="5:13" x14ac:dyDescent="0.2">
      <c r="L28" s="4">
        <v>6</v>
      </c>
    </row>
    <row r="31" spans="5:13" x14ac:dyDescent="0.2">
      <c r="F31" s="4" t="s">
        <v>90</v>
      </c>
      <c r="G31" s="4" t="s">
        <v>105</v>
      </c>
    </row>
    <row r="32" spans="5:13" x14ac:dyDescent="0.2">
      <c r="E32" s="4" t="s">
        <v>102</v>
      </c>
      <c r="F32" s="4" t="s">
        <v>91</v>
      </c>
      <c r="G32" s="4" t="s">
        <v>104</v>
      </c>
    </row>
    <row r="33" spans="6:7" x14ac:dyDescent="0.2">
      <c r="F33" s="4" t="s">
        <v>92</v>
      </c>
      <c r="G33" s="4" t="s">
        <v>103</v>
      </c>
    </row>
  </sheetData>
  <sortState ref="A2:N11">
    <sortCondition descending="1" ref="E3"/>
  </sortState>
  <phoneticPr fontId="1" type="noConversion"/>
  <dataValidations count="1">
    <dataValidation type="list" allowBlank="1" showInputMessage="1" showErrorMessage="1" sqref="D1:D1048576" xr:uid="{6EEB6565-E748-48B7-8891-3168E74E2827}">
      <formula1>"男,女"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168B4-477A-42F2-837F-3F2D9E5C67E0}">
  <dimension ref="C1:E17"/>
  <sheetViews>
    <sheetView topLeftCell="A13" workbookViewId="0">
      <selection activeCell="C17" sqref="C17"/>
    </sheetView>
  </sheetViews>
  <sheetFormatPr defaultRowHeight="23.25" x14ac:dyDescent="0.2"/>
  <cols>
    <col min="1" max="2" width="9" style="5"/>
    <col min="3" max="3" width="64.125" style="7" customWidth="1"/>
    <col min="4" max="4" width="22.875" style="5" customWidth="1"/>
    <col min="5" max="5" width="32.25" style="5" customWidth="1"/>
    <col min="6" max="16384" width="9" style="5"/>
  </cols>
  <sheetData>
    <row r="1" spans="3:5" x14ac:dyDescent="0.2">
      <c r="C1" s="7" t="s">
        <v>59</v>
      </c>
      <c r="D1" s="5" t="s">
        <v>55</v>
      </c>
      <c r="E1" s="5" t="s">
        <v>56</v>
      </c>
    </row>
    <row r="2" spans="3:5" x14ac:dyDescent="0.2">
      <c r="C2" s="7" t="s">
        <v>60</v>
      </c>
      <c r="D2" s="5">
        <v>123456789012</v>
      </c>
      <c r="E2" s="5">
        <v>1.23456789123456E+17</v>
      </c>
    </row>
    <row r="3" spans="3:5" x14ac:dyDescent="0.2">
      <c r="D3" s="5">
        <v>12343544567789</v>
      </c>
      <c r="E3" s="5" t="s">
        <v>57</v>
      </c>
    </row>
    <row r="4" spans="3:5" x14ac:dyDescent="0.2">
      <c r="E4" s="5" t="s">
        <v>58</v>
      </c>
    </row>
    <row r="9" spans="3:5" x14ac:dyDescent="0.2">
      <c r="C9" s="7" t="s">
        <v>74</v>
      </c>
    </row>
    <row r="10" spans="3:5" x14ac:dyDescent="0.2">
      <c r="C10" s="7" t="s">
        <v>75</v>
      </c>
    </row>
    <row r="12" spans="3:5" x14ac:dyDescent="0.2">
      <c r="C12" s="7" t="s">
        <v>76</v>
      </c>
    </row>
    <row r="13" spans="3:5" x14ac:dyDescent="0.2">
      <c r="C13" s="7" t="s">
        <v>77</v>
      </c>
    </row>
    <row r="14" spans="3:5" x14ac:dyDescent="0.2">
      <c r="C14" s="7" t="s">
        <v>78</v>
      </c>
    </row>
    <row r="16" spans="3:5" x14ac:dyDescent="0.2">
      <c r="C16" s="9"/>
    </row>
    <row r="17" spans="3:3" x14ac:dyDescent="0.2">
      <c r="C17" s="9">
        <f ca="1">RANDBETWEEN(1,100)</f>
        <v>46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DBC4C-9F24-4EA6-9516-0E1CA4A7CE54}">
  <dimension ref="A1:H39"/>
  <sheetViews>
    <sheetView topLeftCell="A19" workbookViewId="0">
      <selection activeCell="C37" sqref="C37"/>
    </sheetView>
  </sheetViews>
  <sheetFormatPr defaultRowHeight="27.75" x14ac:dyDescent="0.2"/>
  <cols>
    <col min="1" max="1" width="18.125" style="8" customWidth="1"/>
    <col min="2" max="2" width="33.25" style="8" bestFit="1" customWidth="1"/>
    <col min="3" max="3" width="16.375" style="8" customWidth="1"/>
    <col min="4" max="4" width="24.125" style="8" customWidth="1"/>
    <col min="5" max="5" width="25.25" style="8" customWidth="1"/>
    <col min="6" max="6" width="20.5" style="8" customWidth="1"/>
    <col min="7" max="7" width="13" style="8" customWidth="1"/>
    <col min="8" max="8" width="20.25" style="8" customWidth="1"/>
    <col min="9" max="16384" width="9" style="8"/>
  </cols>
  <sheetData>
    <row r="1" spans="1:8" x14ac:dyDescent="0.2">
      <c r="B1" s="8" t="s">
        <v>66</v>
      </c>
      <c r="C1" s="8" t="s">
        <v>67</v>
      </c>
      <c r="D1" s="8" t="s">
        <v>68</v>
      </c>
      <c r="E1" s="8" t="s">
        <v>69</v>
      </c>
      <c r="F1" s="8" t="s">
        <v>70</v>
      </c>
      <c r="G1" s="8" t="s">
        <v>71</v>
      </c>
      <c r="H1" s="8" t="s">
        <v>72</v>
      </c>
    </row>
    <row r="2" spans="1:8" x14ac:dyDescent="0.2">
      <c r="A2" s="8" t="s">
        <v>9</v>
      </c>
    </row>
    <row r="3" spans="1:8" x14ac:dyDescent="0.2">
      <c r="A3" s="8" t="s">
        <v>10</v>
      </c>
    </row>
    <row r="4" spans="1:8" x14ac:dyDescent="0.2">
      <c r="A4" s="8" t="s">
        <v>11</v>
      </c>
    </row>
    <row r="5" spans="1:8" x14ac:dyDescent="0.2">
      <c r="A5" s="8" t="s">
        <v>12</v>
      </c>
    </row>
    <row r="6" spans="1:8" x14ac:dyDescent="0.2">
      <c r="A6" s="8" t="s">
        <v>13</v>
      </c>
    </row>
    <row r="7" spans="1:8" x14ac:dyDescent="0.2">
      <c r="A7" s="8" t="s">
        <v>14</v>
      </c>
    </row>
    <row r="8" spans="1:8" x14ac:dyDescent="0.2">
      <c r="A8" s="8" t="s">
        <v>15</v>
      </c>
    </row>
    <row r="9" spans="1:8" x14ac:dyDescent="0.2">
      <c r="A9" s="8" t="s">
        <v>16</v>
      </c>
    </row>
    <row r="19" spans="3:5" x14ac:dyDescent="0.2">
      <c r="C19" s="10"/>
      <c r="D19" s="10"/>
      <c r="E19" s="10"/>
    </row>
    <row r="20" spans="3:5" x14ac:dyDescent="0.2">
      <c r="C20" s="8">
        <f ca="1">RANDBETWEEN(1,3)</f>
        <v>3</v>
      </c>
      <c r="D20" s="8">
        <f t="shared" ref="D20:E20" ca="1" si="0">RANDBETWEEN(1,3)</f>
        <v>3</v>
      </c>
      <c r="E20" s="8">
        <f t="shared" ca="1" si="0"/>
        <v>3</v>
      </c>
    </row>
    <row r="21" spans="3:5" x14ac:dyDescent="0.2">
      <c r="C21" s="10" t="str">
        <f ca="1">IF(AND(C20=D20,D20=E20),"中奖了","没中")</f>
        <v>中奖了</v>
      </c>
      <c r="D21" s="10"/>
      <c r="E21" s="10"/>
    </row>
    <row r="33" spans="1:4" x14ac:dyDescent="0.2">
      <c r="A33" s="8" t="s">
        <v>80</v>
      </c>
      <c r="B33" s="8" t="s">
        <v>84</v>
      </c>
      <c r="C33" s="8" t="s">
        <v>87</v>
      </c>
      <c r="D33" s="8" t="s">
        <v>88</v>
      </c>
    </row>
    <row r="34" spans="1:4" x14ac:dyDescent="0.2">
      <c r="A34" s="8" t="s">
        <v>81</v>
      </c>
      <c r="B34" s="8">
        <v>50</v>
      </c>
      <c r="C34" s="8">
        <v>2900</v>
      </c>
      <c r="D34" s="8">
        <f>B34*C34</f>
        <v>145000</v>
      </c>
    </row>
    <row r="35" spans="1:4" x14ac:dyDescent="0.2">
      <c r="A35" s="8" t="s">
        <v>82</v>
      </c>
      <c r="B35" s="8">
        <v>23</v>
      </c>
      <c r="C35" s="8">
        <v>3500</v>
      </c>
      <c r="D35" s="8">
        <f t="shared" ref="D35:D36" si="1">B35*C35</f>
        <v>80500</v>
      </c>
    </row>
    <row r="36" spans="1:4" x14ac:dyDescent="0.2">
      <c r="A36" s="8" t="s">
        <v>83</v>
      </c>
      <c r="B36" s="8">
        <v>36</v>
      </c>
      <c r="C36" s="8">
        <v>4500</v>
      </c>
      <c r="D36" s="8">
        <f t="shared" si="1"/>
        <v>162000</v>
      </c>
    </row>
    <row r="37" spans="1:4" x14ac:dyDescent="0.2">
      <c r="A37" s="8" t="s">
        <v>85</v>
      </c>
    </row>
    <row r="39" spans="1:4" x14ac:dyDescent="0.2">
      <c r="B39" s="8" t="s">
        <v>86</v>
      </c>
    </row>
  </sheetData>
  <mergeCells count="2">
    <mergeCell ref="C19:E19"/>
    <mergeCell ref="C21:E2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9802D-A2A8-4300-A46A-7B0EA0D74FAD}">
  <dimension ref="A1:E25"/>
  <sheetViews>
    <sheetView tabSelected="1" topLeftCell="B1" workbookViewId="0">
      <selection activeCell="C22" sqref="C22"/>
    </sheetView>
  </sheetViews>
  <sheetFormatPr defaultRowHeight="14.25" x14ac:dyDescent="0.2"/>
  <cols>
    <col min="1" max="1" width="39" customWidth="1"/>
    <col min="2" max="2" width="39.5" bestFit="1" customWidth="1"/>
    <col min="3" max="3" width="123.375" customWidth="1"/>
  </cols>
  <sheetData>
    <row r="1" spans="1:5" x14ac:dyDescent="0.2">
      <c r="A1" s="12" t="s">
        <v>107</v>
      </c>
      <c r="B1" s="12" t="s">
        <v>108</v>
      </c>
      <c r="C1" s="12" t="s">
        <v>137</v>
      </c>
      <c r="D1" t="str">
        <f>B1</f>
        <v>第9课：案例-逼真画卷展开效果</v>
      </c>
      <c r="E1" s="12" t="s">
        <v>138</v>
      </c>
    </row>
    <row r="2" spans="1:5" x14ac:dyDescent="0.2">
      <c r="A2" s="12" t="s">
        <v>109</v>
      </c>
      <c r="B2" s="12" t="s">
        <v>110</v>
      </c>
      <c r="C2" s="12" t="s">
        <v>137</v>
      </c>
      <c r="D2" t="str">
        <f t="shared" ref="D2:D15" si="0">B2</f>
        <v>第10课：案例-模拟时钟动画</v>
      </c>
      <c r="E2" s="12" t="s">
        <v>138</v>
      </c>
    </row>
    <row r="3" spans="1:5" x14ac:dyDescent="0.2">
      <c r="A3" s="12" t="s">
        <v>111</v>
      </c>
      <c r="B3" s="12" t="s">
        <v>112</v>
      </c>
      <c r="C3" s="12" t="s">
        <v>137</v>
      </c>
      <c r="D3" t="str">
        <f t="shared" si="0"/>
        <v>第11课：案例-刀切文字炫酷动画</v>
      </c>
      <c r="E3" s="12" t="s">
        <v>138</v>
      </c>
    </row>
    <row r="4" spans="1:5" x14ac:dyDescent="0.2">
      <c r="A4" s="12" t="s">
        <v>113</v>
      </c>
      <c r="B4" s="12" t="s">
        <v>114</v>
      </c>
      <c r="C4" s="12" t="s">
        <v>137</v>
      </c>
      <c r="D4" t="str">
        <f t="shared" si="0"/>
        <v>第12课：案例-转盘式抽奖动画</v>
      </c>
      <c r="E4" s="12" t="s">
        <v>138</v>
      </c>
    </row>
    <row r="5" spans="1:5" x14ac:dyDescent="0.2">
      <c r="A5" s="12" t="s">
        <v>115</v>
      </c>
      <c r="B5" s="12" t="s">
        <v>116</v>
      </c>
      <c r="C5" s="12" t="s">
        <v>137</v>
      </c>
      <c r="D5" t="str">
        <f t="shared" si="0"/>
        <v>第13课：案例-墙面立体字制作</v>
      </c>
      <c r="E5" s="12" t="s">
        <v>138</v>
      </c>
    </row>
    <row r="6" spans="1:5" x14ac:dyDescent="0.2">
      <c r="A6" s="12" t="s">
        <v>117</v>
      </c>
      <c r="B6" s="12" t="s">
        <v>118</v>
      </c>
      <c r="C6" s="12" t="s">
        <v>137</v>
      </c>
      <c r="D6" t="str">
        <f t="shared" si="0"/>
        <v>第14课：案例-滚动式抽奖动画</v>
      </c>
      <c r="E6" s="12" t="s">
        <v>138</v>
      </c>
    </row>
    <row r="7" spans="1:5" x14ac:dyDescent="0.2">
      <c r="A7" s="12" t="s">
        <v>119</v>
      </c>
      <c r="B7" s="12" t="s">
        <v>120</v>
      </c>
      <c r="C7" s="12" t="s">
        <v>137</v>
      </c>
      <c r="D7" t="str">
        <f t="shared" si="0"/>
        <v>第15课：案例-5秒炫酷倒计时</v>
      </c>
      <c r="E7" s="12" t="s">
        <v>138</v>
      </c>
    </row>
    <row r="8" spans="1:5" x14ac:dyDescent="0.2">
      <c r="A8" s="12" t="s">
        <v>121</v>
      </c>
      <c r="B8" s="12" t="s">
        <v>122</v>
      </c>
      <c r="C8" s="12" t="s">
        <v>137</v>
      </c>
      <c r="D8" t="str">
        <f t="shared" si="0"/>
        <v>第16课：案例-沙漏动画效果制作</v>
      </c>
      <c r="E8" s="12" t="s">
        <v>138</v>
      </c>
    </row>
    <row r="9" spans="1:5" x14ac:dyDescent="0.2">
      <c r="A9" s="12" t="s">
        <v>123</v>
      </c>
      <c r="B9" s="12" t="s">
        <v>124</v>
      </c>
      <c r="C9" s="12" t="s">
        <v>137</v>
      </c>
      <c r="D9" t="str">
        <f t="shared" si="0"/>
        <v>第17课：案例-摘苹果动画效果</v>
      </c>
      <c r="E9" s="12" t="s">
        <v>138</v>
      </c>
    </row>
    <row r="10" spans="1:5" x14ac:dyDescent="0.2">
      <c r="A10" s="12" t="s">
        <v>125</v>
      </c>
      <c r="B10" s="12" t="s">
        <v>126</v>
      </c>
      <c r="C10" s="12" t="s">
        <v>137</v>
      </c>
      <c r="D10" t="str">
        <f t="shared" si="0"/>
        <v>第18课：案例-PPT打造翻页效果</v>
      </c>
      <c r="E10" s="12" t="s">
        <v>138</v>
      </c>
    </row>
    <row r="11" spans="1:5" x14ac:dyDescent="0.2">
      <c r="A11" s="12" t="s">
        <v>127</v>
      </c>
      <c r="B11" s="12" t="s">
        <v>128</v>
      </c>
      <c r="C11" s="12" t="s">
        <v>137</v>
      </c>
      <c r="D11" t="str">
        <f t="shared" si="0"/>
        <v>第19课：案例-舞台幕布展开动画</v>
      </c>
      <c r="E11" s="12" t="s">
        <v>138</v>
      </c>
    </row>
    <row r="12" spans="1:5" x14ac:dyDescent="0.2">
      <c r="A12" s="12" t="s">
        <v>129</v>
      </c>
      <c r="B12" s="12" t="s">
        <v>130</v>
      </c>
      <c r="C12" s="12" t="s">
        <v>137</v>
      </c>
      <c r="D12" t="str">
        <f t="shared" si="0"/>
        <v>第20课：案例-动态九宫拼图效果</v>
      </c>
      <c r="E12" s="12" t="s">
        <v>138</v>
      </c>
    </row>
    <row r="13" spans="1:5" x14ac:dyDescent="0.2">
      <c r="A13" s="12" t="s">
        <v>131</v>
      </c>
      <c r="B13" s="12" t="s">
        <v>132</v>
      </c>
      <c r="C13" s="12" t="s">
        <v>137</v>
      </c>
      <c r="D13" t="str">
        <f t="shared" si="0"/>
        <v>第21课：案例-翻书动画</v>
      </c>
      <c r="E13" s="12" t="s">
        <v>138</v>
      </c>
    </row>
    <row r="14" spans="1:5" x14ac:dyDescent="0.2">
      <c r="A14" s="12" t="s">
        <v>133</v>
      </c>
      <c r="B14" s="12" t="s">
        <v>134</v>
      </c>
      <c r="C14" s="12" t="s">
        <v>137</v>
      </c>
      <c r="D14" t="str">
        <f t="shared" si="0"/>
        <v>第22课：案例-动感擦除式过度效果</v>
      </c>
      <c r="E14" s="12" t="s">
        <v>138</v>
      </c>
    </row>
    <row r="15" spans="1:5" x14ac:dyDescent="0.2">
      <c r="A15" s="12" t="s">
        <v>135</v>
      </c>
      <c r="B15" s="12" t="s">
        <v>136</v>
      </c>
      <c r="C15" s="12" t="s">
        <v>137</v>
      </c>
      <c r="D15" t="str">
        <f t="shared" si="0"/>
        <v>第23课：案例-用PPT为人物抠图换背景</v>
      </c>
      <c r="E15" s="12" t="s">
        <v>138</v>
      </c>
    </row>
    <row r="16" spans="1:5" x14ac:dyDescent="0.2">
      <c r="A16" s="12"/>
      <c r="B16" s="12"/>
      <c r="C16" s="12"/>
    </row>
    <row r="17" spans="1:3" x14ac:dyDescent="0.2">
      <c r="A17" s="12"/>
      <c r="B17" s="12"/>
      <c r="C17" s="12"/>
    </row>
    <row r="18" spans="1:3" x14ac:dyDescent="0.2">
      <c r="A18" s="12"/>
      <c r="B18" s="12"/>
      <c r="C18" s="12"/>
    </row>
    <row r="19" spans="1:3" x14ac:dyDescent="0.2">
      <c r="A19" s="12"/>
      <c r="B19" s="12"/>
      <c r="C19" s="12"/>
    </row>
    <row r="20" spans="1:3" x14ac:dyDescent="0.2">
      <c r="A20" s="12"/>
      <c r="B20" s="12"/>
      <c r="C20" s="12"/>
    </row>
    <row r="21" spans="1:3" x14ac:dyDescent="0.2">
      <c r="A21" s="12"/>
      <c r="B21" s="12"/>
      <c r="C21" s="12"/>
    </row>
    <row r="22" spans="1:3" x14ac:dyDescent="0.2">
      <c r="A22" s="12"/>
      <c r="B22" s="12"/>
      <c r="C22" s="12"/>
    </row>
    <row r="23" spans="1:3" x14ac:dyDescent="0.2">
      <c r="A23" s="12"/>
      <c r="B23" s="12"/>
      <c r="C23" s="12"/>
    </row>
    <row r="24" spans="1:3" x14ac:dyDescent="0.2">
      <c r="A24" s="12"/>
      <c r="B24" s="12"/>
      <c r="C24" s="12"/>
    </row>
    <row r="25" spans="1:3" x14ac:dyDescent="0.2">
      <c r="A25" s="12"/>
      <c r="B25" s="12"/>
      <c r="C25" s="1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成绩表</vt:lpstr>
      <vt:lpstr>2020成绩表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阿泽</dc:creator>
  <cp:lastModifiedBy>1</cp:lastModifiedBy>
  <dcterms:created xsi:type="dcterms:W3CDTF">2015-06-05T18:19:34Z</dcterms:created>
  <dcterms:modified xsi:type="dcterms:W3CDTF">2020-01-15T08:10:43Z</dcterms:modified>
</cp:coreProperties>
</file>