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  <c r="E13" i="1"/>
  <c r="E14" i="1"/>
  <c r="E15" i="1"/>
  <c r="B12" i="1"/>
  <c r="D4" i="1"/>
  <c r="C12" i="1" s="1"/>
  <c r="D12" i="1" s="1"/>
  <c r="C15" i="1" l="1"/>
  <c r="D15" i="1" s="1"/>
  <c r="C14" i="1"/>
  <c r="D14" i="1" s="1"/>
  <c r="C13" i="1"/>
  <c r="D13" i="1" s="1"/>
  <c r="B13" i="1"/>
  <c r="B14" i="1"/>
  <c r="B15" i="1"/>
</calcChain>
</file>

<file path=xl/sharedStrings.xml><?xml version="1.0" encoding="utf-8"?>
<sst xmlns="http://schemas.openxmlformats.org/spreadsheetml/2006/main" count="29" uniqueCount="26">
  <si>
    <t>商品运输方式决策</t>
    <phoneticPr fontId="1" type="noConversion"/>
  </si>
  <si>
    <t>商品名称</t>
    <phoneticPr fontId="1" type="noConversion"/>
  </si>
  <si>
    <t>运输方式</t>
    <phoneticPr fontId="1" type="noConversion"/>
  </si>
  <si>
    <t>铁路</t>
    <phoneticPr fontId="1" type="noConversion"/>
  </si>
  <si>
    <t>公路</t>
    <phoneticPr fontId="1" type="noConversion"/>
  </si>
  <si>
    <t>水路</t>
    <phoneticPr fontId="1" type="noConversion"/>
  </si>
  <si>
    <t>航空</t>
    <phoneticPr fontId="1" type="noConversion"/>
  </si>
  <si>
    <t>单价</t>
    <phoneticPr fontId="1" type="noConversion"/>
  </si>
  <si>
    <t>铁路</t>
    <phoneticPr fontId="1" type="noConversion"/>
  </si>
  <si>
    <t>数量（件）</t>
    <phoneticPr fontId="1" type="noConversion"/>
  </si>
  <si>
    <t>单位重量（KG）</t>
    <phoneticPr fontId="1" type="noConversion"/>
  </si>
  <si>
    <t>总重量（KG）</t>
    <phoneticPr fontId="1" type="noConversion"/>
  </si>
  <si>
    <t>距离（KM）</t>
    <phoneticPr fontId="1" type="noConversion"/>
  </si>
  <si>
    <t>重量</t>
    <phoneticPr fontId="1" type="noConversion"/>
  </si>
  <si>
    <t>运费</t>
    <phoneticPr fontId="1" type="noConversion"/>
  </si>
  <si>
    <t>到达时间</t>
    <phoneticPr fontId="1" type="noConversion"/>
  </si>
  <si>
    <t>每天完成公里数</t>
    <phoneticPr fontId="1" type="noConversion"/>
  </si>
  <si>
    <t>最高运费</t>
    <phoneticPr fontId="1" type="noConversion"/>
  </si>
  <si>
    <t>最多到达时间（天）</t>
    <phoneticPr fontId="1" type="noConversion"/>
  </si>
  <si>
    <t>运输商品基本资料</t>
    <phoneticPr fontId="1" type="noConversion"/>
  </si>
  <si>
    <t>运输项目基本条件</t>
    <phoneticPr fontId="1" type="noConversion"/>
  </si>
  <si>
    <t>运输方案确定</t>
    <phoneticPr fontId="1" type="noConversion"/>
  </si>
  <si>
    <t>不同运输方式单价及里程查询表</t>
    <phoneticPr fontId="1" type="noConversion"/>
  </si>
  <si>
    <t>运输方式</t>
    <phoneticPr fontId="1" type="noConversion"/>
  </si>
  <si>
    <t>不同里程的单价</t>
    <phoneticPr fontId="1" type="noConversion"/>
  </si>
  <si>
    <t>B产品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</si>
</sst>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24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2" fillId="0" borderId="13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3" borderId="7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</cellXfs>
  <cellStyles count="1">
    <cellStyle name="常规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4"/>
  <sheetViews>
    <sheetView tabSelected="1" workbookViewId="0">
      <selection activeCell="K31" sqref="K31"/>
    </sheetView>
  </sheetViews>
  <sheetFormatPr defaultRowHeight="16.5" x14ac:dyDescent="0.15"/>
  <cols>
    <col min="1" max="1" width="21.125" style="1" customWidth="1"/>
    <col min="2" max="2" width="12.625" style="1" customWidth="1"/>
    <col min="3" max="3" width="20.25" style="1" customWidth="1"/>
    <col min="4" max="4" width="18.25" style="1" customWidth="1"/>
    <col min="5" max="5" width="22.125" style="1" customWidth="1"/>
    <col min="6" max="6" width="9" style="1"/>
    <col min="7" max="7" width="16.625" style="1" customWidth="1"/>
    <col min="8" max="16384" width="9" style="1"/>
  </cols>
  <sheetData>
    <row r="1" spans="1:6" ht="53.2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thickBot="1" x14ac:dyDescent="0.2">
      <c r="A2" s="14" t="s">
        <v>19</v>
      </c>
    </row>
    <row r="3" spans="1:6" x14ac:dyDescent="0.15">
      <c r="A3" s="24" t="s">
        <v>1</v>
      </c>
      <c r="B3" s="25" t="s">
        <v>9</v>
      </c>
      <c r="C3" s="25" t="s">
        <v>10</v>
      </c>
      <c r="D3" s="25" t="s">
        <v>11</v>
      </c>
      <c r="E3" s="26" t="s">
        <v>12</v>
      </c>
    </row>
    <row r="4" spans="1:6" ht="17.25" thickBot="1" x14ac:dyDescent="0.2">
      <c r="A4" s="3" t="s">
        <v>25</v>
      </c>
      <c r="B4" s="4">
        <v>200</v>
      </c>
      <c r="C4" s="4">
        <v>1.88</v>
      </c>
      <c r="D4" s="4">
        <f>B4*C4</f>
        <v>376</v>
      </c>
      <c r="E4" s="5">
        <v>380</v>
      </c>
    </row>
    <row r="5" spans="1:6" ht="12" customHeight="1" x14ac:dyDescent="0.15">
      <c r="A5" s="7"/>
      <c r="B5" s="7"/>
      <c r="C5" s="7"/>
      <c r="D5" s="7"/>
      <c r="E5" s="7"/>
    </row>
    <row r="6" spans="1:6" ht="17.25" thickBot="1" x14ac:dyDescent="0.2">
      <c r="A6" s="14" t="s">
        <v>20</v>
      </c>
    </row>
    <row r="7" spans="1:6" x14ac:dyDescent="0.15">
      <c r="A7" s="24" t="s">
        <v>18</v>
      </c>
      <c r="B7" s="2">
        <v>6</v>
      </c>
    </row>
    <row r="8" spans="1:6" ht="17.25" thickBot="1" x14ac:dyDescent="0.2">
      <c r="A8" s="27" t="s">
        <v>17</v>
      </c>
      <c r="B8" s="5">
        <v>4000</v>
      </c>
    </row>
    <row r="9" spans="1:6" customFormat="1" ht="11.25" customHeight="1" x14ac:dyDescent="0.15"/>
    <row r="10" spans="1:6" ht="24.75" customHeight="1" thickBot="1" x14ac:dyDescent="0.2">
      <c r="A10" s="31" t="s">
        <v>21</v>
      </c>
      <c r="B10" s="32"/>
      <c r="C10" s="32"/>
      <c r="D10" s="32"/>
      <c r="E10" s="32"/>
    </row>
    <row r="11" spans="1:6" x14ac:dyDescent="0.15">
      <c r="A11" s="28" t="s">
        <v>2</v>
      </c>
      <c r="B11" s="29" t="s">
        <v>7</v>
      </c>
      <c r="C11" s="29" t="s">
        <v>13</v>
      </c>
      <c r="D11" s="29" t="s">
        <v>14</v>
      </c>
      <c r="E11" s="30" t="s">
        <v>15</v>
      </c>
    </row>
    <row r="12" spans="1:6" x14ac:dyDescent="0.15">
      <c r="A12" s="6" t="s">
        <v>3</v>
      </c>
      <c r="B12" s="7">
        <f>VLOOKUP(A12,$A$20:$D$24,MATCH($E$4,$B$20:$D$20)+1,FALSE)</f>
        <v>8</v>
      </c>
      <c r="C12" s="7">
        <f>$D$4</f>
        <v>376</v>
      </c>
      <c r="D12" s="7">
        <f>B12*C12</f>
        <v>3008</v>
      </c>
      <c r="E12" s="8">
        <f>ROUNDUP($E$4/VLOOKUP(A12,A21:E24,5,FALSE),0)</f>
        <v>8</v>
      </c>
    </row>
    <row r="13" spans="1:6" x14ac:dyDescent="0.15">
      <c r="A13" s="33" t="s">
        <v>4</v>
      </c>
      <c r="B13" s="34">
        <f>VLOOKUP(A13,$A$20:$D$24,MATCH($E$4,$B$20:$D$20)+1,FALSE)</f>
        <v>11</v>
      </c>
      <c r="C13" s="34">
        <f t="shared" ref="C13:C15" si="0">$D$4</f>
        <v>376</v>
      </c>
      <c r="D13" s="34">
        <f t="shared" ref="D13:D15" si="1">B13*C13</f>
        <v>4136</v>
      </c>
      <c r="E13" s="35">
        <f t="shared" ref="E13:E15" si="2">ROUNDUP($E$4/VLOOKUP(A13,A22:E25,5,FALSE),0)</f>
        <v>4</v>
      </c>
    </row>
    <row r="14" spans="1:6" x14ac:dyDescent="0.15">
      <c r="A14" s="33" t="s">
        <v>5</v>
      </c>
      <c r="B14" s="34">
        <f>VLOOKUP(A14,$A$20:$D$24,MATCH($E$4,$B$20:$D$20)+1,FALSE)</f>
        <v>10</v>
      </c>
      <c r="C14" s="34">
        <f t="shared" si="0"/>
        <v>376</v>
      </c>
      <c r="D14" s="34">
        <f t="shared" si="1"/>
        <v>3760</v>
      </c>
      <c r="E14" s="35">
        <f t="shared" si="2"/>
        <v>5</v>
      </c>
    </row>
    <row r="15" spans="1:6" ht="17.25" thickBot="1" x14ac:dyDescent="0.2">
      <c r="A15" s="3" t="s">
        <v>6</v>
      </c>
      <c r="B15" s="4">
        <f>VLOOKUP(A15,$A$20:$D$24,MATCH($E$4,$B$20:$D$20)+1,FALSE)</f>
        <v>15</v>
      </c>
      <c r="C15" s="4">
        <f t="shared" si="0"/>
        <v>376</v>
      </c>
      <c r="D15" s="4">
        <f t="shared" si="1"/>
        <v>5640</v>
      </c>
      <c r="E15" s="5">
        <f t="shared" si="2"/>
        <v>2</v>
      </c>
    </row>
    <row r="16" spans="1:6" ht="9.75" customHeight="1" x14ac:dyDescent="0.15"/>
    <row r="17" spans="1:5" ht="24" customHeight="1" x14ac:dyDescent="0.15">
      <c r="A17" s="16" t="s">
        <v>22</v>
      </c>
      <c r="B17" s="16"/>
      <c r="C17" s="16"/>
      <c r="D17" s="16"/>
      <c r="E17" s="16"/>
    </row>
    <row r="18" spans="1:5" ht="3.75" customHeight="1" thickBot="1" x14ac:dyDescent="0.2"/>
    <row r="19" spans="1:5" ht="25.5" customHeight="1" thickBot="1" x14ac:dyDescent="0.2">
      <c r="A19" s="22" t="s">
        <v>23</v>
      </c>
      <c r="B19" s="17" t="s">
        <v>24</v>
      </c>
      <c r="C19" s="18"/>
      <c r="D19" s="19"/>
      <c r="E19" s="20" t="s">
        <v>16</v>
      </c>
    </row>
    <row r="20" spans="1:5" ht="29.25" customHeight="1" thickBot="1" x14ac:dyDescent="0.2">
      <c r="A20" s="23"/>
      <c r="B20" s="12">
        <v>0</v>
      </c>
      <c r="C20" s="9">
        <v>200</v>
      </c>
      <c r="D20" s="13">
        <v>400</v>
      </c>
      <c r="E20" s="21"/>
    </row>
    <row r="21" spans="1:5" x14ac:dyDescent="0.15">
      <c r="A21" s="6" t="s">
        <v>8</v>
      </c>
      <c r="B21" s="6">
        <v>6</v>
      </c>
      <c r="C21" s="7">
        <v>8</v>
      </c>
      <c r="D21" s="8">
        <v>10</v>
      </c>
      <c r="E21" s="10">
        <v>50</v>
      </c>
    </row>
    <row r="22" spans="1:5" x14ac:dyDescent="0.15">
      <c r="A22" s="6" t="s">
        <v>4</v>
      </c>
      <c r="B22" s="6">
        <v>7</v>
      </c>
      <c r="C22" s="7">
        <v>11</v>
      </c>
      <c r="D22" s="8">
        <v>12</v>
      </c>
      <c r="E22" s="10">
        <v>100</v>
      </c>
    </row>
    <row r="23" spans="1:5" x14ac:dyDescent="0.15">
      <c r="A23" s="6" t="s">
        <v>5</v>
      </c>
      <c r="B23" s="6">
        <v>8</v>
      </c>
      <c r="C23" s="7">
        <v>10</v>
      </c>
      <c r="D23" s="8">
        <v>12</v>
      </c>
      <c r="E23" s="10">
        <v>80</v>
      </c>
    </row>
    <row r="24" spans="1:5" ht="17.25" thickBot="1" x14ac:dyDescent="0.2">
      <c r="A24" s="3" t="s">
        <v>6</v>
      </c>
      <c r="B24" s="3">
        <v>10</v>
      </c>
      <c r="C24" s="4">
        <v>15</v>
      </c>
      <c r="D24" s="5">
        <v>18</v>
      </c>
      <c r="E24" s="11">
        <v>300</v>
      </c>
    </row>
  </sheetData>
  <mergeCells count="5">
    <mergeCell ref="A1:F1"/>
    <mergeCell ref="A17:E17"/>
    <mergeCell ref="B19:D19"/>
    <mergeCell ref="E19:E20"/>
    <mergeCell ref="A19:A20"/>
  </mergeCells>
  <phoneticPr fontId="1" type="noConversion"/>
  <conditionalFormatting sqref="A12:E15">
    <cfRule type="expression" dxfId="1" priority="1">
      <formula>AND($D12&lt;=$B$8,$E12&lt;=$B$7)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2011-09-03T01:49:02Z</dcterms:created>
  <dcterms:modified xsi:type="dcterms:W3CDTF">2012-08-03T08:58:41Z</dcterms:modified>
</cp:coreProperties>
</file>