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activeTab="2"/>
  </bookViews>
  <sheets>
    <sheet name="首页" sheetId="1" r:id="rId1"/>
    <sheet name="一季度" sheetId="2" r:id="rId2"/>
    <sheet name="二季度" sheetId="3" r:id="rId3"/>
    <sheet name="三季度" sheetId="4" r:id="rId4"/>
    <sheet name="四季度" sheetId="5" r:id="rId5"/>
  </sheets>
  <definedNames>
    <definedName name="_xlnm.Print_Area" localSheetId="0">首页!$A$1:$I$32</definedName>
    <definedName name="_xlnm.Print_Area" localSheetId="1">一季度!$A$1:$P$400</definedName>
  </definedNames>
  <calcPr calcId="144525"/>
</workbook>
</file>

<file path=xl/sharedStrings.xml><?xml version="1.0" encoding="utf-8"?>
<sst xmlns="http://schemas.openxmlformats.org/spreadsheetml/2006/main" count="23">
  <si>
    <t>财务费用年度支出记账管理系统
（按天/月/季度汇总）</t>
  </si>
  <si>
    <t>一季度</t>
  </si>
  <si>
    <t>二季度</t>
  </si>
  <si>
    <t>三季度</t>
  </si>
  <si>
    <t>四季度</t>
  </si>
  <si>
    <t>年度总计</t>
  </si>
  <si>
    <t>说明：</t>
  </si>
  <si>
    <t>1、首页的各个数据全部是根据各个季度的数据自动化公式生成，无需手动输入</t>
  </si>
  <si>
    <t>2、点击上面各个图标可以直接链接到对应的各个季度的表</t>
  </si>
  <si>
    <t>3、点击返回按钮可以直接返回首页</t>
  </si>
  <si>
    <t>日期</t>
  </si>
  <si>
    <t>项目</t>
  </si>
  <si>
    <t>金额</t>
  </si>
  <si>
    <t>备注说明</t>
  </si>
  <si>
    <t>财务费用年度支出记账管理</t>
  </si>
  <si>
    <t>按天汇总</t>
  </si>
  <si>
    <t>原料进货</t>
  </si>
  <si>
    <t>交通费用支出</t>
  </si>
  <si>
    <t>通讯费用支出</t>
  </si>
  <si>
    <t>集团聚餐</t>
  </si>
  <si>
    <t>请选择年份</t>
  </si>
  <si>
    <t>请选择季度</t>
  </si>
  <si>
    <t>该季度支出总计</t>
  </si>
</sst>
</file>

<file path=xl/styles.xml><?xml version="1.0" encoding="utf-8"?>
<styleSheet xmlns="http://schemas.openxmlformats.org/spreadsheetml/2006/main">
  <numFmts count="5">
    <numFmt numFmtId="7" formatCode="&quot;￥&quot;#,##0.00;&quot;￥&quot;\-#,#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theme="0"/>
      <name val="微软雅黑"/>
      <charset val="134"/>
    </font>
    <font>
      <sz val="11"/>
      <color theme="9" tint="-0.249977111117893"/>
      <name val="微软雅黑"/>
      <charset val="134"/>
    </font>
    <font>
      <b/>
      <sz val="12"/>
      <color theme="9" tint="-0.249977111117893"/>
      <name val="微软雅黑"/>
      <charset val="134"/>
    </font>
    <font>
      <b/>
      <sz val="16"/>
      <color theme="9" tint="-0.249977111117893"/>
      <name val="微软雅黑"/>
      <charset val="134"/>
    </font>
    <font>
      <sz val="24"/>
      <color theme="9" tint="-0.249977111117893"/>
      <name val="微软雅黑"/>
      <charset val="134"/>
    </font>
    <font>
      <sz val="11"/>
      <color rgb="FFAF4929"/>
      <name val="微软雅黑"/>
      <charset val="134"/>
    </font>
    <font>
      <b/>
      <sz val="24"/>
      <color theme="9" tint="-0.5"/>
      <name val="微软雅黑"/>
      <charset val="134"/>
    </font>
    <font>
      <sz val="11"/>
      <color theme="9" tint="-0.249977111117893"/>
      <name val="宋体"/>
      <charset val="134"/>
      <scheme val="minor"/>
    </font>
    <font>
      <sz val="14"/>
      <color rgb="FF9F3F58"/>
      <name val="微软雅黑"/>
      <charset val="134"/>
    </font>
    <font>
      <sz val="14"/>
      <color theme="9" tint="-0.249977111117893"/>
      <name val="微软雅黑"/>
      <charset val="134"/>
    </font>
    <font>
      <b/>
      <sz val="20"/>
      <color theme="9" tint="-0.5"/>
      <name val="微软雅黑"/>
      <charset val="134"/>
    </font>
    <font>
      <b/>
      <sz val="26"/>
      <color theme="9" tint="-0.5"/>
      <name val="微软雅黑"/>
      <charset val="134"/>
    </font>
    <font>
      <sz val="11"/>
      <color theme="9" tint="-0.249977111117893"/>
      <name val="微软雅黑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EED5DC"/>
      </left>
      <right style="thin">
        <color rgb="FFEED5DC"/>
      </right>
      <top style="thin">
        <color rgb="FFEED5DC"/>
      </top>
      <bottom style="thin">
        <color rgb="FFEED5DC"/>
      </bottom>
      <diagonal/>
    </border>
    <border>
      <left/>
      <right/>
      <top/>
      <bottom style="double">
        <color theme="1"/>
      </bottom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thin">
        <color rgb="FFEED5DC"/>
      </left>
      <right style="thin">
        <color rgb="FFEED5DC"/>
      </right>
      <top style="thin">
        <color rgb="FFEED5DC"/>
      </top>
      <bottom/>
      <diagonal/>
    </border>
    <border>
      <left style="thin">
        <color rgb="FFEED5DC"/>
      </left>
      <right style="thin">
        <color rgb="FFEED5DC"/>
      </right>
      <top/>
      <bottom style="thin">
        <color rgb="FFEED5DC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1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8" fillId="21" borderId="15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44" fontId="3" fillId="2" borderId="0" xfId="0" applyNumberFormat="1" applyFont="1" applyFill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4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>
      <alignment vertical="center"/>
    </xf>
    <xf numFmtId="0" fontId="2" fillId="4" borderId="3" xfId="0" applyNumberFormat="1" applyFont="1" applyFill="1" applyBorder="1" applyAlignment="1">
      <alignment horizontal="center" vertical="center"/>
    </xf>
    <xf numFmtId="0" fontId="6" fillId="5" borderId="0" xfId="0" applyNumberFormat="1" applyFont="1" applyFill="1" applyBorder="1" applyAlignment="1">
      <alignment horizontal="center" vertical="center"/>
    </xf>
    <xf numFmtId="44" fontId="6" fillId="5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4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44" fontId="3" fillId="2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14" fontId="7" fillId="0" borderId="0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Border="1" applyAlignment="1">
      <alignment horizontal="center" vertical="center"/>
    </xf>
    <xf numFmtId="14" fontId="7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>
      <alignment vertical="center"/>
    </xf>
    <xf numFmtId="44" fontId="1" fillId="0" borderId="0" xfId="0" applyNumberFormat="1" applyFont="1" applyFill="1" applyBorder="1" applyAlignment="1">
      <alignment horizontal="center" vertical="center"/>
    </xf>
    <xf numFmtId="0" fontId="6" fillId="5" borderId="4" xfId="0" applyNumberFormat="1" applyFont="1" applyFill="1" applyBorder="1" applyAlignment="1">
      <alignment horizontal="center" vertical="center"/>
    </xf>
    <xf numFmtId="44" fontId="6" fillId="5" borderId="4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8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0" fillId="5" borderId="0" xfId="0" applyFill="1">
      <alignment vertical="center"/>
    </xf>
    <xf numFmtId="0" fontId="0" fillId="5" borderId="0" xfId="0" applyFont="1" applyFill="1">
      <alignment vertical="center"/>
    </xf>
    <xf numFmtId="0" fontId="5" fillId="5" borderId="0" xfId="0" applyFont="1" applyFill="1" applyAlignment="1">
      <alignment horizontal="center" vertical="center"/>
    </xf>
    <xf numFmtId="0" fontId="9" fillId="5" borderId="0" xfId="0" applyFont="1" applyFill="1">
      <alignment vertical="center"/>
    </xf>
    <xf numFmtId="0" fontId="10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12" fillId="5" borderId="7" xfId="0" applyNumberFormat="1" applyFont="1" applyFill="1" applyBorder="1" applyAlignment="1">
      <alignment horizontal="center" vertical="center"/>
    </xf>
    <xf numFmtId="0" fontId="12" fillId="5" borderId="8" xfId="0" applyNumberFormat="1" applyFont="1" applyFill="1" applyBorder="1" applyAlignment="1">
      <alignment horizontal="center" vertical="center"/>
    </xf>
    <xf numFmtId="7" fontId="13" fillId="5" borderId="0" xfId="0" applyNumberFormat="1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ont="1" applyFill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AF4929"/>
      <color rgb="00E5A28E"/>
      <color rgb="00F6DCD5"/>
      <color rgb="00F9E7E2"/>
      <color rgb="0032AC71"/>
      <color rgb="009F3F58"/>
      <color rgb="00F6E9EC"/>
      <color rgb="00EED5DC"/>
      <color rgb="00772F43"/>
      <color rgb="00C873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/>
              <a:t>各季度支出总计一览</a:t>
            </a:r>
            <a:endParaRPr lang="zh-C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首页!$B$12:$H$12</c:f>
              <c:strCache>
                <c:ptCount val="7"/>
                <c:pt idx="0">
                  <c:v>一季度</c:v>
                </c:pt>
                <c:pt idx="2">
                  <c:v>二季度</c:v>
                </c:pt>
                <c:pt idx="4">
                  <c:v>三季度</c:v>
                </c:pt>
                <c:pt idx="6">
                  <c:v>四季度</c:v>
                </c:pt>
              </c:strCache>
            </c:strRef>
          </c:cat>
          <c:val>
            <c:numRef>
              <c:f>首页!$B$13:$H$13</c:f>
              <c:numCache>
                <c:formatCode>General</c:formatCode>
                <c:ptCount val="7"/>
                <c:pt idx="0">
                  <c:v>13200</c:v>
                </c:pt>
                <c:pt idx="2">
                  <c:v>16210</c:v>
                </c:pt>
                <c:pt idx="4">
                  <c:v>16301</c:v>
                </c:pt>
                <c:pt idx="6">
                  <c:v>16582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3244104"/>
        <c:axId val="183238224"/>
      </c:barChart>
      <c:catAx>
        <c:axId val="183244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新宋体" panose="02010609030101010101" pitchFamily="49" charset="-122"/>
                <a:ea typeface="新宋体" panose="02010609030101010101" pitchFamily="49" charset="-122"/>
                <a:cs typeface="+mn-cs"/>
              </a:defRPr>
            </a:pPr>
          </a:p>
        </c:txPr>
        <c:crossAx val="183238224"/>
        <c:crosses val="autoZero"/>
        <c:auto val="1"/>
        <c:lblAlgn val="ctr"/>
        <c:lblOffset val="100"/>
        <c:noMultiLvlLbl val="0"/>
      </c:catAx>
      <c:valAx>
        <c:axId val="18323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83244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各月份汇总一览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一季度!$B$23:$B$25</c:f>
              <c:strCache>
                <c:ptCount val="3"/>
                <c:pt idx="0">
                  <c:v>1月汇总</c:v>
                </c:pt>
                <c:pt idx="1">
                  <c:v>2月汇总</c:v>
                </c:pt>
                <c:pt idx="2">
                  <c:v>3月汇总</c:v>
                </c:pt>
              </c:strCache>
            </c:strRef>
          </c:cat>
          <c:val>
            <c:numRef>
              <c:f>一季度!$C$23:$C$25</c:f>
              <c:numCache>
                <c:formatCode>General</c:formatCode>
                <c:ptCount val="3"/>
                <c:pt idx="0">
                  <c:v>3300</c:v>
                </c:pt>
                <c:pt idx="1">
                  <c:v>3300</c:v>
                </c:pt>
                <c:pt idx="2">
                  <c:v>6600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237440"/>
        <c:axId val="183237832"/>
      </c:barChart>
      <c:catAx>
        <c:axId val="18323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83237832"/>
        <c:crosses val="autoZero"/>
        <c:auto val="1"/>
        <c:lblAlgn val="ctr"/>
        <c:lblOffset val="100"/>
        <c:noMultiLvlLbl val="0"/>
      </c:catAx>
      <c:valAx>
        <c:axId val="18323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EED5DC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83237440"/>
        <c:crosses val="autoZero"/>
        <c:crossBetween val="between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accent6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各月份汇总一览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二季度!$B$23:$B$25</c:f>
              <c:strCache>
                <c:ptCount val="3"/>
                <c:pt idx="0">
                  <c:v>4月汇总</c:v>
                </c:pt>
                <c:pt idx="1">
                  <c:v>5月汇总</c:v>
                </c:pt>
                <c:pt idx="2">
                  <c:v>6月汇总</c:v>
                </c:pt>
              </c:strCache>
            </c:strRef>
          </c:cat>
          <c:val>
            <c:numRef>
              <c:f>二季度!$C$23:$C$25</c:f>
              <c:numCache>
                <c:formatCode>General</c:formatCode>
                <c:ptCount val="3"/>
                <c:pt idx="0">
                  <c:v>3954</c:v>
                </c:pt>
                <c:pt idx="1">
                  <c:v>4533</c:v>
                </c:pt>
                <c:pt idx="2">
                  <c:v>7723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238616"/>
        <c:axId val="183239008"/>
      </c:barChart>
      <c:catAx>
        <c:axId val="18323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83239008"/>
        <c:crosses val="autoZero"/>
        <c:auto val="1"/>
        <c:lblAlgn val="ctr"/>
        <c:lblOffset val="100"/>
        <c:noMultiLvlLbl val="0"/>
      </c:catAx>
      <c:valAx>
        <c:axId val="18323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EED5DC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83238616"/>
        <c:crosses val="autoZero"/>
        <c:crossBetween val="between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accent6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各月份汇总一览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ysClr val="window" lastClr="FFFF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三季度!$B$23:$B$25</c:f>
              <c:strCache>
                <c:ptCount val="3"/>
                <c:pt idx="0">
                  <c:v>7月汇总</c:v>
                </c:pt>
                <c:pt idx="1">
                  <c:v>8月汇总</c:v>
                </c:pt>
                <c:pt idx="2">
                  <c:v>9月汇总</c:v>
                </c:pt>
              </c:strCache>
            </c:strRef>
          </c:cat>
          <c:val>
            <c:numRef>
              <c:f>三季度!$C$23:$C$25</c:f>
              <c:numCache>
                <c:formatCode>General</c:formatCode>
                <c:ptCount val="3"/>
                <c:pt idx="0">
                  <c:v>5074</c:v>
                </c:pt>
                <c:pt idx="1">
                  <c:v>3954</c:v>
                </c:pt>
                <c:pt idx="2">
                  <c:v>7273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2813552"/>
        <c:axId val="272813944"/>
      </c:barChart>
      <c:catAx>
        <c:axId val="27281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72813944"/>
        <c:crosses val="autoZero"/>
        <c:auto val="1"/>
        <c:lblAlgn val="ctr"/>
        <c:lblOffset val="100"/>
        <c:noMultiLvlLbl val="0"/>
      </c:catAx>
      <c:valAx>
        <c:axId val="27281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EED5DC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72813552"/>
        <c:crosses val="autoZero"/>
        <c:crossBetween val="between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accent6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各月份汇总一览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四季度!$B$23:$B$25</c:f>
              <c:strCache>
                <c:ptCount val="3"/>
                <c:pt idx="0">
                  <c:v>10月汇总</c:v>
                </c:pt>
                <c:pt idx="1">
                  <c:v>11月汇总</c:v>
                </c:pt>
                <c:pt idx="2">
                  <c:v>12月汇总</c:v>
                </c:pt>
              </c:strCache>
            </c:strRef>
          </c:cat>
          <c:val>
            <c:numRef>
              <c:f>四季度!$C$23:$C$25</c:f>
              <c:numCache>
                <c:formatCode>General</c:formatCode>
                <c:ptCount val="3"/>
                <c:pt idx="0">
                  <c:v>4132</c:v>
                </c:pt>
                <c:pt idx="1">
                  <c:v>3963</c:v>
                </c:pt>
                <c:pt idx="2">
                  <c:v>8487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2811592"/>
        <c:axId val="272813160"/>
      </c:barChart>
      <c:catAx>
        <c:axId val="272811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72813160"/>
        <c:crosses val="autoZero"/>
        <c:auto val="1"/>
        <c:lblAlgn val="ctr"/>
        <c:lblOffset val="100"/>
        <c:noMultiLvlLbl val="0"/>
      </c:catAx>
      <c:valAx>
        <c:axId val="27281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EED5DC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72811592"/>
        <c:crosses val="autoZero"/>
        <c:crossBetween val="between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accent6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hyperlink" Target="#&#22235;&#23395;&#24230;!A1"/><Relationship Id="rId4" Type="http://schemas.openxmlformats.org/officeDocument/2006/relationships/hyperlink" Target="#&#19977;&#23395;&#24230;!A1"/><Relationship Id="rId3" Type="http://schemas.openxmlformats.org/officeDocument/2006/relationships/hyperlink" Target="#&#20108;&#23395;&#24230;!A1"/><Relationship Id="rId2" Type="http://schemas.openxmlformats.org/officeDocument/2006/relationships/hyperlink" Target="#&#19968;&#23395;&#24230;!A1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&#39318;&#39029;!A1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&#39318;&#39029;!A1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&#39318;&#39029;!A1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&#39318;&#39029;!A1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95250</xdr:colOff>
      <xdr:row>4</xdr:row>
      <xdr:rowOff>28575</xdr:rowOff>
    </xdr:from>
    <xdr:to>
      <xdr:col>2</xdr:col>
      <xdr:colOff>66675</xdr:colOff>
      <xdr:row>9</xdr:row>
      <xdr:rowOff>85725</xdr:rowOff>
    </xdr:to>
    <xdr:grpSp>
      <xdr:nvGrpSpPr>
        <xdr:cNvPr id="20" name="组合 19">
          <a:hlinkClick xmlns:r="http://schemas.openxmlformats.org/officeDocument/2006/relationships" r:id="rId2"/>
        </xdr:cNvPr>
        <xdr:cNvGrpSpPr/>
      </xdr:nvGrpSpPr>
      <xdr:grpSpPr>
        <a:xfrm>
          <a:off x="781050" y="1264920"/>
          <a:ext cx="914400" cy="914400"/>
          <a:chOff x="1215" y="3225"/>
          <a:chExt cx="1440" cy="1440"/>
        </a:xfrm>
      </xdr:grpSpPr>
      <xdr:sp>
        <xdr:nvSpPr>
          <xdr:cNvPr id="3" name="椭圆 2"/>
          <xdr:cNvSpPr/>
        </xdr:nvSpPr>
        <xdr:spPr>
          <a:xfrm>
            <a:off x="1215" y="3225"/>
            <a:ext cx="1440" cy="1440"/>
          </a:xfrm>
          <a:prstGeom prst="ellipse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endParaRPr lang="zh-CN" altLang="en-US" sz="1100"/>
          </a:p>
        </xdr:txBody>
      </xdr:sp>
      <xdr:sp>
        <xdr:nvSpPr>
          <xdr:cNvPr id="4" name="KSO_Shape"/>
          <xdr:cNvSpPr/>
        </xdr:nvSpPr>
        <xdr:spPr>
          <a:xfrm>
            <a:off x="1485" y="3660"/>
            <a:ext cx="972" cy="640"/>
          </a:xfrm>
          <a:custGeom>
            <a:avLst/>
            <a:gdLst>
              <a:gd name="T0" fmla="*/ 675126 w 3852863"/>
              <a:gd name="T1" fmla="*/ 740867 h 2538413"/>
              <a:gd name="T2" fmla="*/ 720221 w 3852863"/>
              <a:gd name="T3" fmla="*/ 1122360 h 2538413"/>
              <a:gd name="T4" fmla="*/ 101412 w 3852863"/>
              <a:gd name="T5" fmla="*/ 418992 h 2538413"/>
              <a:gd name="T6" fmla="*/ 68759 w 3852863"/>
              <a:gd name="T7" fmla="*/ 436721 h 2538413"/>
              <a:gd name="T8" fmla="*/ 53688 w 3852863"/>
              <a:gd name="T9" fmla="*/ 470610 h 2538413"/>
              <a:gd name="T10" fmla="*/ 57613 w 3852863"/>
              <a:gd name="T11" fmla="*/ 1164383 h 2538413"/>
              <a:gd name="T12" fmla="*/ 81789 w 3852863"/>
              <a:gd name="T13" fmla="*/ 1192624 h 2538413"/>
              <a:gd name="T14" fmla="*/ 133122 w 3852863"/>
              <a:gd name="T15" fmla="*/ 1200625 h 2538413"/>
              <a:gd name="T16" fmla="*/ 1216783 w 3852863"/>
              <a:gd name="T17" fmla="*/ 1198743 h 2538413"/>
              <a:gd name="T18" fmla="*/ 1247709 w 3852863"/>
              <a:gd name="T19" fmla="*/ 1178033 h 2538413"/>
              <a:gd name="T20" fmla="*/ 1259639 w 3852863"/>
              <a:gd name="T21" fmla="*/ 1142732 h 2538413"/>
              <a:gd name="T22" fmla="*/ 1253360 w 3852863"/>
              <a:gd name="T23" fmla="*/ 449586 h 2538413"/>
              <a:gd name="T24" fmla="*/ 1226516 w 3852863"/>
              <a:gd name="T25" fmla="*/ 423699 h 2538413"/>
              <a:gd name="T26" fmla="*/ 990255 w 3852863"/>
              <a:gd name="T27" fmla="*/ 418208 h 2538413"/>
              <a:gd name="T28" fmla="*/ 990255 w 3852863"/>
              <a:gd name="T29" fmla="*/ 364708 h 2538413"/>
              <a:gd name="T30" fmla="*/ 1249435 w 3852863"/>
              <a:gd name="T31" fmla="*/ 375534 h 2538413"/>
              <a:gd name="T32" fmla="*/ 1300769 w 3852863"/>
              <a:gd name="T33" fmla="*/ 425111 h 2538413"/>
              <a:gd name="T34" fmla="*/ 1313171 w 3852863"/>
              <a:gd name="T35" fmla="*/ 1142732 h 2538413"/>
              <a:gd name="T36" fmla="*/ 1290094 w 3852863"/>
              <a:gd name="T37" fmla="*/ 1210509 h 2538413"/>
              <a:gd name="T38" fmla="*/ 1230754 w 3852863"/>
              <a:gd name="T39" fmla="*/ 1250203 h 2538413"/>
              <a:gd name="T40" fmla="*/ 196387 w 3852863"/>
              <a:gd name="T41" fmla="*/ 1254125 h 2538413"/>
              <a:gd name="T42" fmla="*/ 59026 w 3852863"/>
              <a:gd name="T43" fmla="*/ 1241103 h 2538413"/>
              <a:gd name="T44" fmla="*/ 9890 w 3852863"/>
              <a:gd name="T45" fmla="*/ 1189172 h 2538413"/>
              <a:gd name="T46" fmla="*/ 157 w 3852863"/>
              <a:gd name="T47" fmla="*/ 470767 h 2538413"/>
              <a:gd name="T48" fmla="*/ 26217 w 3852863"/>
              <a:gd name="T49" fmla="*/ 404245 h 2538413"/>
              <a:gd name="T50" fmla="*/ 87440 w 3852863"/>
              <a:gd name="T51" fmla="*/ 367375 h 2538413"/>
              <a:gd name="T52" fmla="*/ 1415839 w 3852863"/>
              <a:gd name="T53" fmla="*/ 171766 h 2538413"/>
              <a:gd name="T54" fmla="*/ 1553199 w 3852863"/>
              <a:gd name="T55" fmla="*/ 184790 h 2538413"/>
              <a:gd name="T56" fmla="*/ 1602336 w 3852863"/>
              <a:gd name="T57" fmla="*/ 236887 h 2538413"/>
              <a:gd name="T58" fmla="*/ 1612069 w 3852863"/>
              <a:gd name="T59" fmla="*/ 955105 h 2538413"/>
              <a:gd name="T60" fmla="*/ 1586009 w 3852863"/>
              <a:gd name="T61" fmla="*/ 1021639 h 2538413"/>
              <a:gd name="T62" fmla="*/ 1524942 w 3852863"/>
              <a:gd name="T63" fmla="*/ 1058515 h 2538413"/>
              <a:gd name="T64" fmla="*/ 1475806 w 3852863"/>
              <a:gd name="T65" fmla="*/ 1007673 h 2538413"/>
              <a:gd name="T66" fmla="*/ 1530908 w 3852863"/>
              <a:gd name="T67" fmla="*/ 999357 h 2538413"/>
              <a:gd name="T68" fmla="*/ 1554926 w 3852863"/>
              <a:gd name="T69" fmla="*/ 971111 h 2538413"/>
              <a:gd name="T70" fmla="*/ 1558694 w 3852863"/>
              <a:gd name="T71" fmla="*/ 277059 h 2538413"/>
              <a:gd name="T72" fmla="*/ 1543152 w 3852863"/>
              <a:gd name="T73" fmla="*/ 243321 h 2538413"/>
              <a:gd name="T74" fmla="*/ 1510343 w 3852863"/>
              <a:gd name="T75" fmla="*/ 225903 h 2538413"/>
              <a:gd name="T76" fmla="*/ 411926 w 3852863"/>
              <a:gd name="T77" fmla="*/ 225118 h 2538413"/>
              <a:gd name="T78" fmla="*/ 376134 w 3852863"/>
              <a:gd name="T79" fmla="*/ 236260 h 2538413"/>
              <a:gd name="T80" fmla="*/ 354941 w 3852863"/>
              <a:gd name="T81" fmla="*/ 267016 h 2538413"/>
              <a:gd name="T82" fmla="*/ 302194 w 3852863"/>
              <a:gd name="T83" fmla="*/ 257130 h 2538413"/>
              <a:gd name="T84" fmla="*/ 340184 w 3852863"/>
              <a:gd name="T85" fmla="*/ 196716 h 2538413"/>
              <a:gd name="T86" fmla="*/ 404705 w 3852863"/>
              <a:gd name="T87" fmla="*/ 171923 h 2538413"/>
              <a:gd name="T88" fmla="*/ 1796197 w 3852863"/>
              <a:gd name="T89" fmla="*/ 0 h 2538413"/>
              <a:gd name="T90" fmla="*/ 1863395 w 3852863"/>
              <a:gd name="T91" fmla="*/ 24479 h 2538413"/>
              <a:gd name="T92" fmla="*/ 1902017 w 3852863"/>
              <a:gd name="T93" fmla="*/ 84579 h 2538413"/>
              <a:gd name="T94" fmla="*/ 1902174 w 3852863"/>
              <a:gd name="T95" fmla="*/ 803896 h 2538413"/>
              <a:gd name="T96" fmla="*/ 1864179 w 3852863"/>
              <a:gd name="T97" fmla="*/ 864467 h 2538413"/>
              <a:gd name="T98" fmla="*/ 1799651 w 3852863"/>
              <a:gd name="T99" fmla="*/ 889260 h 2538413"/>
              <a:gd name="T100" fmla="*/ 1795412 w 3852863"/>
              <a:gd name="T101" fmla="*/ 835907 h 2538413"/>
              <a:gd name="T102" fmla="*/ 1828226 w 3852863"/>
              <a:gd name="T103" fmla="*/ 824766 h 2538413"/>
              <a:gd name="T104" fmla="*/ 1849421 w 3852863"/>
              <a:gd name="T105" fmla="*/ 794167 h 2538413"/>
              <a:gd name="T106" fmla="*/ 1850049 w 3852863"/>
              <a:gd name="T107" fmla="*/ 97290 h 2538413"/>
              <a:gd name="T108" fmla="*/ 1829953 w 3852863"/>
              <a:gd name="T109" fmla="*/ 66063 h 2538413"/>
              <a:gd name="T110" fmla="*/ 1795098 w 3852863"/>
              <a:gd name="T111" fmla="*/ 53352 h 2538413"/>
              <a:gd name="T112" fmla="*/ 695922 w 3852863"/>
              <a:gd name="T113" fmla="*/ 53823 h 2538413"/>
              <a:gd name="T114" fmla="*/ 662481 w 3852863"/>
              <a:gd name="T115" fmla="*/ 69986 h 2538413"/>
              <a:gd name="T116" fmla="*/ 645838 w 3852863"/>
              <a:gd name="T117" fmla="*/ 103096 h 2538413"/>
              <a:gd name="T118" fmla="*/ 599522 w 3852863"/>
              <a:gd name="T119" fmla="*/ 70613 h 2538413"/>
              <a:gd name="T120" fmla="*/ 645524 w 3852863"/>
              <a:gd name="T121" fmla="*/ 16006 h 2538413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3852863" h="2538413">
                <a:moveTo>
                  <a:pt x="800100" y="1060450"/>
                </a:moveTo>
                <a:lnTo>
                  <a:pt x="1115027" y="1060450"/>
                </a:lnTo>
                <a:lnTo>
                  <a:pt x="1237057" y="1351598"/>
                </a:lnTo>
                <a:lnTo>
                  <a:pt x="1263433" y="1413828"/>
                </a:lnTo>
                <a:lnTo>
                  <a:pt x="1275827" y="1442720"/>
                </a:lnTo>
                <a:lnTo>
                  <a:pt x="1287267" y="1470660"/>
                </a:lnTo>
                <a:lnTo>
                  <a:pt x="1298390" y="1498600"/>
                </a:lnTo>
                <a:lnTo>
                  <a:pt x="1309195" y="1526223"/>
                </a:lnTo>
                <a:lnTo>
                  <a:pt x="1319999" y="1554163"/>
                </a:lnTo>
                <a:lnTo>
                  <a:pt x="1330486" y="1583373"/>
                </a:lnTo>
                <a:lnTo>
                  <a:pt x="1334300" y="1583373"/>
                </a:lnTo>
                <a:lnTo>
                  <a:pt x="1344469" y="1555115"/>
                </a:lnTo>
                <a:lnTo>
                  <a:pt x="1354956" y="1527493"/>
                </a:lnTo>
                <a:lnTo>
                  <a:pt x="1365443" y="1499553"/>
                </a:lnTo>
                <a:lnTo>
                  <a:pt x="1376883" y="1471295"/>
                </a:lnTo>
                <a:lnTo>
                  <a:pt x="1400082" y="1413828"/>
                </a:lnTo>
                <a:lnTo>
                  <a:pt x="1426140" y="1351598"/>
                </a:lnTo>
                <a:lnTo>
                  <a:pt x="1548488" y="1060450"/>
                </a:lnTo>
                <a:lnTo>
                  <a:pt x="1855788" y="1060450"/>
                </a:lnTo>
                <a:lnTo>
                  <a:pt x="1482706" y="1720533"/>
                </a:lnTo>
                <a:lnTo>
                  <a:pt x="1664163" y="1720533"/>
                </a:lnTo>
                <a:lnTo>
                  <a:pt x="1664163" y="1849755"/>
                </a:lnTo>
                <a:lnTo>
                  <a:pt x="1456648" y="1849755"/>
                </a:lnTo>
                <a:lnTo>
                  <a:pt x="1456648" y="1931353"/>
                </a:lnTo>
                <a:lnTo>
                  <a:pt x="1664163" y="1931353"/>
                </a:lnTo>
                <a:lnTo>
                  <a:pt x="1664163" y="2060576"/>
                </a:lnTo>
                <a:lnTo>
                  <a:pt x="1456648" y="2060576"/>
                </a:lnTo>
                <a:lnTo>
                  <a:pt x="1456648" y="2271713"/>
                </a:lnTo>
                <a:lnTo>
                  <a:pt x="1183351" y="2271713"/>
                </a:lnTo>
                <a:lnTo>
                  <a:pt x="1183351" y="2060576"/>
                </a:lnTo>
                <a:lnTo>
                  <a:pt x="991726" y="2060576"/>
                </a:lnTo>
                <a:lnTo>
                  <a:pt x="991726" y="1931353"/>
                </a:lnTo>
                <a:lnTo>
                  <a:pt x="1183351" y="1931353"/>
                </a:lnTo>
                <a:lnTo>
                  <a:pt x="1183351" y="1849755"/>
                </a:lnTo>
                <a:lnTo>
                  <a:pt x="991726" y="1849755"/>
                </a:lnTo>
                <a:lnTo>
                  <a:pt x="991726" y="1720533"/>
                </a:lnTo>
                <a:lnTo>
                  <a:pt x="1153479" y="1720533"/>
                </a:lnTo>
                <a:lnTo>
                  <a:pt x="800100" y="1060450"/>
                </a:lnTo>
                <a:close/>
                <a:moveTo>
                  <a:pt x="221615" y="846475"/>
                </a:moveTo>
                <a:lnTo>
                  <a:pt x="216218" y="846792"/>
                </a:lnTo>
                <a:lnTo>
                  <a:pt x="210820" y="847427"/>
                </a:lnTo>
                <a:lnTo>
                  <a:pt x="205105" y="848062"/>
                </a:lnTo>
                <a:lnTo>
                  <a:pt x="200025" y="849015"/>
                </a:lnTo>
                <a:lnTo>
                  <a:pt x="194628" y="850285"/>
                </a:lnTo>
                <a:lnTo>
                  <a:pt x="189230" y="851873"/>
                </a:lnTo>
                <a:lnTo>
                  <a:pt x="184150" y="853778"/>
                </a:lnTo>
                <a:lnTo>
                  <a:pt x="179070" y="855684"/>
                </a:lnTo>
                <a:lnTo>
                  <a:pt x="174308" y="857907"/>
                </a:lnTo>
                <a:lnTo>
                  <a:pt x="169228" y="860447"/>
                </a:lnTo>
                <a:lnTo>
                  <a:pt x="164465" y="863305"/>
                </a:lnTo>
                <a:lnTo>
                  <a:pt x="160020" y="866163"/>
                </a:lnTo>
                <a:lnTo>
                  <a:pt x="155258" y="869021"/>
                </a:lnTo>
                <a:lnTo>
                  <a:pt x="151130" y="872514"/>
                </a:lnTo>
                <a:lnTo>
                  <a:pt x="147003" y="876007"/>
                </a:lnTo>
                <a:lnTo>
                  <a:pt x="143193" y="880136"/>
                </a:lnTo>
                <a:lnTo>
                  <a:pt x="139065" y="883946"/>
                </a:lnTo>
                <a:lnTo>
                  <a:pt x="135573" y="888075"/>
                </a:lnTo>
                <a:lnTo>
                  <a:pt x="132080" y="892203"/>
                </a:lnTo>
                <a:lnTo>
                  <a:pt x="128905" y="896649"/>
                </a:lnTo>
                <a:lnTo>
                  <a:pt x="126048" y="901094"/>
                </a:lnTo>
                <a:lnTo>
                  <a:pt x="123190" y="906175"/>
                </a:lnTo>
                <a:lnTo>
                  <a:pt x="120333" y="910621"/>
                </a:lnTo>
                <a:lnTo>
                  <a:pt x="118110" y="915702"/>
                </a:lnTo>
                <a:lnTo>
                  <a:pt x="116205" y="920465"/>
                </a:lnTo>
                <a:lnTo>
                  <a:pt x="113983" y="925864"/>
                </a:lnTo>
                <a:lnTo>
                  <a:pt x="112395" y="931262"/>
                </a:lnTo>
                <a:lnTo>
                  <a:pt x="111125" y="936343"/>
                </a:lnTo>
                <a:lnTo>
                  <a:pt x="110173" y="941741"/>
                </a:lnTo>
                <a:lnTo>
                  <a:pt x="109220" y="947140"/>
                </a:lnTo>
                <a:lnTo>
                  <a:pt x="108585" y="952538"/>
                </a:lnTo>
                <a:lnTo>
                  <a:pt x="108268" y="957937"/>
                </a:lnTo>
                <a:lnTo>
                  <a:pt x="107950" y="963653"/>
                </a:lnTo>
                <a:lnTo>
                  <a:pt x="107950" y="1986818"/>
                </a:lnTo>
                <a:lnTo>
                  <a:pt x="107950" y="2242451"/>
                </a:lnTo>
                <a:lnTo>
                  <a:pt x="107950" y="2306597"/>
                </a:lnTo>
                <a:lnTo>
                  <a:pt x="107950" y="2314219"/>
                </a:lnTo>
                <a:lnTo>
                  <a:pt x="108268" y="2319617"/>
                </a:lnTo>
                <a:lnTo>
                  <a:pt x="108585" y="2325016"/>
                </a:lnTo>
                <a:lnTo>
                  <a:pt x="109220" y="2330732"/>
                </a:lnTo>
                <a:lnTo>
                  <a:pt x="110173" y="2335812"/>
                </a:lnTo>
                <a:lnTo>
                  <a:pt x="111443" y="2341211"/>
                </a:lnTo>
                <a:lnTo>
                  <a:pt x="112713" y="2346292"/>
                </a:lnTo>
                <a:lnTo>
                  <a:pt x="114618" y="2351690"/>
                </a:lnTo>
                <a:lnTo>
                  <a:pt x="116523" y="2356771"/>
                </a:lnTo>
                <a:lnTo>
                  <a:pt x="118428" y="2361534"/>
                </a:lnTo>
                <a:lnTo>
                  <a:pt x="120650" y="2366615"/>
                </a:lnTo>
                <a:lnTo>
                  <a:pt x="123508" y="2371379"/>
                </a:lnTo>
                <a:lnTo>
                  <a:pt x="126365" y="2376142"/>
                </a:lnTo>
                <a:lnTo>
                  <a:pt x="129223" y="2380588"/>
                </a:lnTo>
                <a:lnTo>
                  <a:pt x="132715" y="2385034"/>
                </a:lnTo>
                <a:lnTo>
                  <a:pt x="136208" y="2389162"/>
                </a:lnTo>
                <a:lnTo>
                  <a:pt x="140018" y="2393290"/>
                </a:lnTo>
                <a:lnTo>
                  <a:pt x="143510" y="2397101"/>
                </a:lnTo>
                <a:lnTo>
                  <a:pt x="147638" y="2401229"/>
                </a:lnTo>
                <a:lnTo>
                  <a:pt x="151765" y="2404405"/>
                </a:lnTo>
                <a:lnTo>
                  <a:pt x="156210" y="2407898"/>
                </a:lnTo>
                <a:lnTo>
                  <a:pt x="160655" y="2411073"/>
                </a:lnTo>
                <a:lnTo>
                  <a:pt x="165418" y="2413931"/>
                </a:lnTo>
                <a:lnTo>
                  <a:pt x="170180" y="2416789"/>
                </a:lnTo>
                <a:lnTo>
                  <a:pt x="175260" y="2419012"/>
                </a:lnTo>
                <a:lnTo>
                  <a:pt x="180023" y="2421235"/>
                </a:lnTo>
                <a:lnTo>
                  <a:pt x="185103" y="2423140"/>
                </a:lnTo>
                <a:lnTo>
                  <a:pt x="190183" y="2425046"/>
                </a:lnTo>
                <a:lnTo>
                  <a:pt x="195580" y="2426633"/>
                </a:lnTo>
                <a:lnTo>
                  <a:pt x="200978" y="2427904"/>
                </a:lnTo>
                <a:lnTo>
                  <a:pt x="206058" y="2428856"/>
                </a:lnTo>
                <a:lnTo>
                  <a:pt x="211455" y="2429491"/>
                </a:lnTo>
                <a:lnTo>
                  <a:pt x="217170" y="2429809"/>
                </a:lnTo>
                <a:lnTo>
                  <a:pt x="222568" y="2430127"/>
                </a:lnTo>
                <a:lnTo>
                  <a:pt x="229235" y="2430127"/>
                </a:lnTo>
                <a:lnTo>
                  <a:pt x="237173" y="2430127"/>
                </a:lnTo>
                <a:lnTo>
                  <a:pt x="269240" y="2430127"/>
                </a:lnTo>
                <a:lnTo>
                  <a:pt x="397193" y="2430127"/>
                </a:lnTo>
                <a:lnTo>
                  <a:pt x="653098" y="2430127"/>
                </a:lnTo>
                <a:lnTo>
                  <a:pt x="1676083" y="2430127"/>
                </a:lnTo>
                <a:lnTo>
                  <a:pt x="2187893" y="2430127"/>
                </a:lnTo>
                <a:lnTo>
                  <a:pt x="2315846" y="2430127"/>
                </a:lnTo>
                <a:lnTo>
                  <a:pt x="2379663" y="2430127"/>
                </a:lnTo>
                <a:lnTo>
                  <a:pt x="2411731" y="2430127"/>
                </a:lnTo>
                <a:lnTo>
                  <a:pt x="2427606" y="2430127"/>
                </a:lnTo>
                <a:lnTo>
                  <a:pt x="2434273" y="2430127"/>
                </a:lnTo>
                <a:lnTo>
                  <a:pt x="2439353" y="2429809"/>
                </a:lnTo>
                <a:lnTo>
                  <a:pt x="2445068" y="2429491"/>
                </a:lnTo>
                <a:lnTo>
                  <a:pt x="2450466" y="2428539"/>
                </a:lnTo>
                <a:lnTo>
                  <a:pt x="2455546" y="2427586"/>
                </a:lnTo>
                <a:lnTo>
                  <a:pt x="2460943" y="2426316"/>
                </a:lnTo>
                <a:lnTo>
                  <a:pt x="2466341" y="2424728"/>
                </a:lnTo>
                <a:lnTo>
                  <a:pt x="2471421" y="2422823"/>
                </a:lnTo>
                <a:lnTo>
                  <a:pt x="2476501" y="2420917"/>
                </a:lnTo>
                <a:lnTo>
                  <a:pt x="2481263" y="2418695"/>
                </a:lnTo>
                <a:lnTo>
                  <a:pt x="2486343" y="2416472"/>
                </a:lnTo>
                <a:lnTo>
                  <a:pt x="2491106" y="2413296"/>
                </a:lnTo>
                <a:lnTo>
                  <a:pt x="2495551" y="2410438"/>
                </a:lnTo>
                <a:lnTo>
                  <a:pt x="2500313" y="2407580"/>
                </a:lnTo>
                <a:lnTo>
                  <a:pt x="2504441" y="2404087"/>
                </a:lnTo>
                <a:lnTo>
                  <a:pt x="2508886" y="2400594"/>
                </a:lnTo>
                <a:lnTo>
                  <a:pt x="2512696" y="2396466"/>
                </a:lnTo>
                <a:lnTo>
                  <a:pt x="2516506" y="2392655"/>
                </a:lnTo>
                <a:lnTo>
                  <a:pt x="2520316" y="2388527"/>
                </a:lnTo>
                <a:lnTo>
                  <a:pt x="2523491" y="2384398"/>
                </a:lnTo>
                <a:lnTo>
                  <a:pt x="2526983" y="2379953"/>
                </a:lnTo>
                <a:lnTo>
                  <a:pt x="2529841" y="2375507"/>
                </a:lnTo>
                <a:lnTo>
                  <a:pt x="2532381" y="2370744"/>
                </a:lnTo>
                <a:lnTo>
                  <a:pt x="2535238" y="2365980"/>
                </a:lnTo>
                <a:lnTo>
                  <a:pt x="2537461" y="2360899"/>
                </a:lnTo>
                <a:lnTo>
                  <a:pt x="2539683" y="2356136"/>
                </a:lnTo>
                <a:lnTo>
                  <a:pt x="2541271" y="2350738"/>
                </a:lnTo>
                <a:lnTo>
                  <a:pt x="2543176" y="2345339"/>
                </a:lnTo>
                <a:lnTo>
                  <a:pt x="2544763" y="2340258"/>
                </a:lnTo>
                <a:lnTo>
                  <a:pt x="2545716" y="2334860"/>
                </a:lnTo>
                <a:lnTo>
                  <a:pt x="2546668" y="2329461"/>
                </a:lnTo>
                <a:lnTo>
                  <a:pt x="2547303" y="2324063"/>
                </a:lnTo>
                <a:lnTo>
                  <a:pt x="2547621" y="2318664"/>
                </a:lnTo>
                <a:lnTo>
                  <a:pt x="2547621" y="2312948"/>
                </a:lnTo>
                <a:lnTo>
                  <a:pt x="2547621" y="1289783"/>
                </a:lnTo>
                <a:lnTo>
                  <a:pt x="2547621" y="1034150"/>
                </a:lnTo>
                <a:lnTo>
                  <a:pt x="2547621" y="970004"/>
                </a:lnTo>
                <a:lnTo>
                  <a:pt x="2547621" y="962383"/>
                </a:lnTo>
                <a:lnTo>
                  <a:pt x="2547621" y="956984"/>
                </a:lnTo>
                <a:lnTo>
                  <a:pt x="2546986" y="951586"/>
                </a:lnTo>
                <a:lnTo>
                  <a:pt x="2546351" y="945870"/>
                </a:lnTo>
                <a:lnTo>
                  <a:pt x="2545716" y="940789"/>
                </a:lnTo>
                <a:lnTo>
                  <a:pt x="2544446" y="935390"/>
                </a:lnTo>
                <a:lnTo>
                  <a:pt x="2543176" y="930309"/>
                </a:lnTo>
                <a:lnTo>
                  <a:pt x="2541271" y="924911"/>
                </a:lnTo>
                <a:lnTo>
                  <a:pt x="2539366" y="919830"/>
                </a:lnTo>
                <a:lnTo>
                  <a:pt x="2537143" y="915067"/>
                </a:lnTo>
                <a:lnTo>
                  <a:pt x="2534921" y="909986"/>
                </a:lnTo>
                <a:lnTo>
                  <a:pt x="2532063" y="905223"/>
                </a:lnTo>
                <a:lnTo>
                  <a:pt x="2529206" y="900459"/>
                </a:lnTo>
                <a:lnTo>
                  <a:pt x="2526348" y="896013"/>
                </a:lnTo>
                <a:lnTo>
                  <a:pt x="2522856" y="891568"/>
                </a:lnTo>
                <a:lnTo>
                  <a:pt x="2519681" y="887439"/>
                </a:lnTo>
                <a:lnTo>
                  <a:pt x="2515871" y="883311"/>
                </a:lnTo>
                <a:lnTo>
                  <a:pt x="2512061" y="879500"/>
                </a:lnTo>
                <a:lnTo>
                  <a:pt x="2507933" y="875372"/>
                </a:lnTo>
                <a:lnTo>
                  <a:pt x="2503806" y="872197"/>
                </a:lnTo>
                <a:lnTo>
                  <a:pt x="2499361" y="868704"/>
                </a:lnTo>
                <a:lnTo>
                  <a:pt x="2494916" y="865528"/>
                </a:lnTo>
                <a:lnTo>
                  <a:pt x="2490153" y="862670"/>
                </a:lnTo>
                <a:lnTo>
                  <a:pt x="2485708" y="859812"/>
                </a:lnTo>
                <a:lnTo>
                  <a:pt x="2480628" y="857589"/>
                </a:lnTo>
                <a:lnTo>
                  <a:pt x="2475866" y="855366"/>
                </a:lnTo>
                <a:lnTo>
                  <a:pt x="2470786" y="853461"/>
                </a:lnTo>
                <a:lnTo>
                  <a:pt x="2465388" y="851556"/>
                </a:lnTo>
                <a:lnTo>
                  <a:pt x="2460308" y="849968"/>
                </a:lnTo>
                <a:lnTo>
                  <a:pt x="2454911" y="848698"/>
                </a:lnTo>
                <a:lnTo>
                  <a:pt x="2449831" y="847745"/>
                </a:lnTo>
                <a:lnTo>
                  <a:pt x="2444116" y="847110"/>
                </a:lnTo>
                <a:lnTo>
                  <a:pt x="2438401" y="846792"/>
                </a:lnTo>
                <a:lnTo>
                  <a:pt x="2433321" y="846475"/>
                </a:lnTo>
                <a:lnTo>
                  <a:pt x="2426336" y="846475"/>
                </a:lnTo>
                <a:lnTo>
                  <a:pt x="2418398" y="846475"/>
                </a:lnTo>
                <a:lnTo>
                  <a:pt x="2386331" y="846475"/>
                </a:lnTo>
                <a:lnTo>
                  <a:pt x="2258378" y="846475"/>
                </a:lnTo>
                <a:lnTo>
                  <a:pt x="2002791" y="846475"/>
                </a:lnTo>
                <a:lnTo>
                  <a:pt x="979488" y="846475"/>
                </a:lnTo>
                <a:lnTo>
                  <a:pt x="467678" y="846475"/>
                </a:lnTo>
                <a:lnTo>
                  <a:pt x="340043" y="846475"/>
                </a:lnTo>
                <a:lnTo>
                  <a:pt x="276225" y="846475"/>
                </a:lnTo>
                <a:lnTo>
                  <a:pt x="244158" y="846475"/>
                </a:lnTo>
                <a:lnTo>
                  <a:pt x="227965" y="846475"/>
                </a:lnTo>
                <a:lnTo>
                  <a:pt x="221615" y="846475"/>
                </a:lnTo>
                <a:close/>
                <a:moveTo>
                  <a:pt x="227965" y="738188"/>
                </a:moveTo>
                <a:lnTo>
                  <a:pt x="244158" y="738188"/>
                </a:lnTo>
                <a:lnTo>
                  <a:pt x="276225" y="738188"/>
                </a:lnTo>
                <a:lnTo>
                  <a:pt x="340043" y="738188"/>
                </a:lnTo>
                <a:lnTo>
                  <a:pt x="467678" y="738188"/>
                </a:lnTo>
                <a:lnTo>
                  <a:pt x="979488" y="738188"/>
                </a:lnTo>
                <a:lnTo>
                  <a:pt x="2002791" y="738188"/>
                </a:lnTo>
                <a:lnTo>
                  <a:pt x="2258378" y="738188"/>
                </a:lnTo>
                <a:lnTo>
                  <a:pt x="2386331" y="738188"/>
                </a:lnTo>
                <a:lnTo>
                  <a:pt x="2418398" y="738188"/>
                </a:lnTo>
                <a:lnTo>
                  <a:pt x="2426336" y="738188"/>
                </a:lnTo>
                <a:lnTo>
                  <a:pt x="2435543" y="738506"/>
                </a:lnTo>
                <a:lnTo>
                  <a:pt x="2446021" y="738823"/>
                </a:lnTo>
                <a:lnTo>
                  <a:pt x="2456181" y="739776"/>
                </a:lnTo>
                <a:lnTo>
                  <a:pt x="2466976" y="741046"/>
                </a:lnTo>
                <a:lnTo>
                  <a:pt x="2477136" y="743269"/>
                </a:lnTo>
                <a:lnTo>
                  <a:pt x="2487296" y="745492"/>
                </a:lnTo>
                <a:lnTo>
                  <a:pt x="2497456" y="748350"/>
                </a:lnTo>
                <a:lnTo>
                  <a:pt x="2507298" y="751843"/>
                </a:lnTo>
                <a:lnTo>
                  <a:pt x="2517458" y="755654"/>
                </a:lnTo>
                <a:lnTo>
                  <a:pt x="2526983" y="760099"/>
                </a:lnTo>
                <a:lnTo>
                  <a:pt x="2536508" y="764545"/>
                </a:lnTo>
                <a:lnTo>
                  <a:pt x="2545716" y="769944"/>
                </a:lnTo>
                <a:lnTo>
                  <a:pt x="2554606" y="775342"/>
                </a:lnTo>
                <a:lnTo>
                  <a:pt x="2563178" y="781376"/>
                </a:lnTo>
                <a:lnTo>
                  <a:pt x="2571433" y="787727"/>
                </a:lnTo>
                <a:lnTo>
                  <a:pt x="2579371" y="794713"/>
                </a:lnTo>
                <a:lnTo>
                  <a:pt x="2587308" y="801699"/>
                </a:lnTo>
                <a:lnTo>
                  <a:pt x="2594611" y="809003"/>
                </a:lnTo>
                <a:lnTo>
                  <a:pt x="2601596" y="816942"/>
                </a:lnTo>
                <a:lnTo>
                  <a:pt x="2607946" y="825198"/>
                </a:lnTo>
                <a:lnTo>
                  <a:pt x="2614296" y="833455"/>
                </a:lnTo>
                <a:lnTo>
                  <a:pt x="2620328" y="842346"/>
                </a:lnTo>
                <a:lnTo>
                  <a:pt x="2625726" y="851238"/>
                </a:lnTo>
                <a:lnTo>
                  <a:pt x="2630806" y="860447"/>
                </a:lnTo>
                <a:lnTo>
                  <a:pt x="2635568" y="869656"/>
                </a:lnTo>
                <a:lnTo>
                  <a:pt x="2639696" y="879818"/>
                </a:lnTo>
                <a:lnTo>
                  <a:pt x="2643188" y="889662"/>
                </a:lnTo>
                <a:lnTo>
                  <a:pt x="2646363" y="899507"/>
                </a:lnTo>
                <a:lnTo>
                  <a:pt x="2649221" y="909668"/>
                </a:lnTo>
                <a:lnTo>
                  <a:pt x="2651443" y="919830"/>
                </a:lnTo>
                <a:lnTo>
                  <a:pt x="2653348" y="930627"/>
                </a:lnTo>
                <a:lnTo>
                  <a:pt x="2654618" y="940789"/>
                </a:lnTo>
                <a:lnTo>
                  <a:pt x="2655571" y="951268"/>
                </a:lnTo>
                <a:lnTo>
                  <a:pt x="2655571" y="961747"/>
                </a:lnTo>
                <a:lnTo>
                  <a:pt x="2655888" y="970004"/>
                </a:lnTo>
                <a:lnTo>
                  <a:pt x="2655888" y="1034150"/>
                </a:lnTo>
                <a:lnTo>
                  <a:pt x="2655888" y="1289783"/>
                </a:lnTo>
                <a:lnTo>
                  <a:pt x="2655888" y="2312948"/>
                </a:lnTo>
                <a:lnTo>
                  <a:pt x="2655571" y="2323745"/>
                </a:lnTo>
                <a:lnTo>
                  <a:pt x="2654936" y="2334225"/>
                </a:lnTo>
                <a:lnTo>
                  <a:pt x="2653666" y="2344386"/>
                </a:lnTo>
                <a:lnTo>
                  <a:pt x="2651761" y="2354866"/>
                </a:lnTo>
                <a:lnTo>
                  <a:pt x="2649538" y="2365345"/>
                </a:lnTo>
                <a:lnTo>
                  <a:pt x="2646998" y="2375507"/>
                </a:lnTo>
                <a:lnTo>
                  <a:pt x="2643506" y="2385351"/>
                </a:lnTo>
                <a:lnTo>
                  <a:pt x="2640013" y="2395195"/>
                </a:lnTo>
                <a:lnTo>
                  <a:pt x="2636203" y="2405040"/>
                </a:lnTo>
                <a:lnTo>
                  <a:pt x="2631441" y="2414249"/>
                </a:lnTo>
                <a:lnTo>
                  <a:pt x="2626361" y="2424093"/>
                </a:lnTo>
                <a:lnTo>
                  <a:pt x="2621281" y="2432985"/>
                </a:lnTo>
                <a:lnTo>
                  <a:pt x="2615566" y="2441876"/>
                </a:lnTo>
                <a:lnTo>
                  <a:pt x="2609216" y="2450133"/>
                </a:lnTo>
                <a:lnTo>
                  <a:pt x="2602866" y="2458389"/>
                </a:lnTo>
                <a:lnTo>
                  <a:pt x="2595563" y="2466328"/>
                </a:lnTo>
                <a:lnTo>
                  <a:pt x="2588261" y="2473632"/>
                </a:lnTo>
                <a:lnTo>
                  <a:pt x="2580641" y="2480936"/>
                </a:lnTo>
                <a:lnTo>
                  <a:pt x="2572703" y="2487604"/>
                </a:lnTo>
                <a:lnTo>
                  <a:pt x="2564448" y="2494273"/>
                </a:lnTo>
                <a:lnTo>
                  <a:pt x="2555876" y="2500306"/>
                </a:lnTo>
                <a:lnTo>
                  <a:pt x="2546986" y="2505705"/>
                </a:lnTo>
                <a:lnTo>
                  <a:pt x="2537778" y="2511103"/>
                </a:lnTo>
                <a:lnTo>
                  <a:pt x="2528571" y="2515867"/>
                </a:lnTo>
                <a:lnTo>
                  <a:pt x="2519046" y="2520312"/>
                </a:lnTo>
                <a:lnTo>
                  <a:pt x="2509203" y="2524123"/>
                </a:lnTo>
                <a:lnTo>
                  <a:pt x="2499043" y="2527616"/>
                </a:lnTo>
                <a:lnTo>
                  <a:pt x="2489201" y="2530474"/>
                </a:lnTo>
                <a:lnTo>
                  <a:pt x="2479041" y="2533015"/>
                </a:lnTo>
                <a:lnTo>
                  <a:pt x="2468563" y="2535238"/>
                </a:lnTo>
                <a:lnTo>
                  <a:pt x="2458403" y="2536825"/>
                </a:lnTo>
                <a:lnTo>
                  <a:pt x="2447608" y="2537778"/>
                </a:lnTo>
                <a:lnTo>
                  <a:pt x="2442528" y="2538096"/>
                </a:lnTo>
                <a:lnTo>
                  <a:pt x="2437131" y="2538096"/>
                </a:lnTo>
                <a:lnTo>
                  <a:pt x="2427606" y="2538413"/>
                </a:lnTo>
                <a:lnTo>
                  <a:pt x="2411731" y="2538413"/>
                </a:lnTo>
                <a:lnTo>
                  <a:pt x="2379663" y="2538413"/>
                </a:lnTo>
                <a:lnTo>
                  <a:pt x="2315846" y="2538413"/>
                </a:lnTo>
                <a:lnTo>
                  <a:pt x="2187893" y="2538413"/>
                </a:lnTo>
                <a:lnTo>
                  <a:pt x="1676083" y="2538413"/>
                </a:lnTo>
                <a:lnTo>
                  <a:pt x="653098" y="2538413"/>
                </a:lnTo>
                <a:lnTo>
                  <a:pt x="397193" y="2538413"/>
                </a:lnTo>
                <a:lnTo>
                  <a:pt x="269240" y="2538413"/>
                </a:lnTo>
                <a:lnTo>
                  <a:pt x="237173" y="2538413"/>
                </a:lnTo>
                <a:lnTo>
                  <a:pt x="229235" y="2538413"/>
                </a:lnTo>
                <a:lnTo>
                  <a:pt x="220345" y="2538096"/>
                </a:lnTo>
                <a:lnTo>
                  <a:pt x="209868" y="2537778"/>
                </a:lnTo>
                <a:lnTo>
                  <a:pt x="199390" y="2536825"/>
                </a:lnTo>
                <a:lnTo>
                  <a:pt x="188913" y="2535555"/>
                </a:lnTo>
                <a:lnTo>
                  <a:pt x="178435" y="2533332"/>
                </a:lnTo>
                <a:lnTo>
                  <a:pt x="168275" y="2531109"/>
                </a:lnTo>
                <a:lnTo>
                  <a:pt x="158115" y="2528251"/>
                </a:lnTo>
                <a:lnTo>
                  <a:pt x="148273" y="2524758"/>
                </a:lnTo>
                <a:lnTo>
                  <a:pt x="138113" y="2520948"/>
                </a:lnTo>
                <a:lnTo>
                  <a:pt x="128588" y="2516502"/>
                </a:lnTo>
                <a:lnTo>
                  <a:pt x="119380" y="2512056"/>
                </a:lnTo>
                <a:lnTo>
                  <a:pt x="110173" y="2506658"/>
                </a:lnTo>
                <a:lnTo>
                  <a:pt x="101283" y="2501259"/>
                </a:lnTo>
                <a:lnTo>
                  <a:pt x="92710" y="2495226"/>
                </a:lnTo>
                <a:lnTo>
                  <a:pt x="84138" y="2488874"/>
                </a:lnTo>
                <a:lnTo>
                  <a:pt x="76200" y="2481888"/>
                </a:lnTo>
                <a:lnTo>
                  <a:pt x="68580" y="2474902"/>
                </a:lnTo>
                <a:lnTo>
                  <a:pt x="60960" y="2467598"/>
                </a:lnTo>
                <a:lnTo>
                  <a:pt x="53975" y="2459659"/>
                </a:lnTo>
                <a:lnTo>
                  <a:pt x="47625" y="2451403"/>
                </a:lnTo>
                <a:lnTo>
                  <a:pt x="41275" y="2443146"/>
                </a:lnTo>
                <a:lnTo>
                  <a:pt x="35243" y="2434255"/>
                </a:lnTo>
                <a:lnTo>
                  <a:pt x="30163" y="2425363"/>
                </a:lnTo>
                <a:lnTo>
                  <a:pt x="24765" y="2416154"/>
                </a:lnTo>
                <a:lnTo>
                  <a:pt x="20003" y="2406945"/>
                </a:lnTo>
                <a:lnTo>
                  <a:pt x="16193" y="2396783"/>
                </a:lnTo>
                <a:lnTo>
                  <a:pt x="12383" y="2386939"/>
                </a:lnTo>
                <a:lnTo>
                  <a:pt x="9208" y="2377095"/>
                </a:lnTo>
                <a:lnTo>
                  <a:pt x="6668" y="2366933"/>
                </a:lnTo>
                <a:lnTo>
                  <a:pt x="4445" y="2356771"/>
                </a:lnTo>
                <a:lnTo>
                  <a:pt x="2223" y="2345974"/>
                </a:lnTo>
                <a:lnTo>
                  <a:pt x="953" y="2335812"/>
                </a:lnTo>
                <a:lnTo>
                  <a:pt x="318" y="2325333"/>
                </a:lnTo>
                <a:lnTo>
                  <a:pt x="0" y="2314854"/>
                </a:lnTo>
                <a:lnTo>
                  <a:pt x="0" y="2306597"/>
                </a:lnTo>
                <a:lnTo>
                  <a:pt x="0" y="2242451"/>
                </a:lnTo>
                <a:lnTo>
                  <a:pt x="0" y="1986818"/>
                </a:lnTo>
                <a:lnTo>
                  <a:pt x="0" y="963653"/>
                </a:lnTo>
                <a:lnTo>
                  <a:pt x="318" y="952856"/>
                </a:lnTo>
                <a:lnTo>
                  <a:pt x="953" y="942377"/>
                </a:lnTo>
                <a:lnTo>
                  <a:pt x="1905" y="932215"/>
                </a:lnTo>
                <a:lnTo>
                  <a:pt x="3810" y="921735"/>
                </a:lnTo>
                <a:lnTo>
                  <a:pt x="6033" y="911256"/>
                </a:lnTo>
                <a:lnTo>
                  <a:pt x="8890" y="901094"/>
                </a:lnTo>
                <a:lnTo>
                  <a:pt x="11748" y="891250"/>
                </a:lnTo>
                <a:lnTo>
                  <a:pt x="15558" y="881406"/>
                </a:lnTo>
                <a:lnTo>
                  <a:pt x="19368" y="871562"/>
                </a:lnTo>
                <a:lnTo>
                  <a:pt x="24130" y="862352"/>
                </a:lnTo>
                <a:lnTo>
                  <a:pt x="28893" y="852508"/>
                </a:lnTo>
                <a:lnTo>
                  <a:pt x="34290" y="843617"/>
                </a:lnTo>
                <a:lnTo>
                  <a:pt x="40323" y="834725"/>
                </a:lnTo>
                <a:lnTo>
                  <a:pt x="46355" y="826469"/>
                </a:lnTo>
                <a:lnTo>
                  <a:pt x="53023" y="818212"/>
                </a:lnTo>
                <a:lnTo>
                  <a:pt x="60008" y="810273"/>
                </a:lnTo>
                <a:lnTo>
                  <a:pt x="67310" y="802969"/>
                </a:lnTo>
                <a:lnTo>
                  <a:pt x="74930" y="795666"/>
                </a:lnTo>
                <a:lnTo>
                  <a:pt x="82868" y="788997"/>
                </a:lnTo>
                <a:lnTo>
                  <a:pt x="91123" y="782328"/>
                </a:lnTo>
                <a:lnTo>
                  <a:pt x="100013" y="776295"/>
                </a:lnTo>
                <a:lnTo>
                  <a:pt x="108585" y="770896"/>
                </a:lnTo>
                <a:lnTo>
                  <a:pt x="117793" y="765498"/>
                </a:lnTo>
                <a:lnTo>
                  <a:pt x="127318" y="760735"/>
                </a:lnTo>
                <a:lnTo>
                  <a:pt x="136843" y="756289"/>
                </a:lnTo>
                <a:lnTo>
                  <a:pt x="146368" y="752478"/>
                </a:lnTo>
                <a:lnTo>
                  <a:pt x="156210" y="748985"/>
                </a:lnTo>
                <a:lnTo>
                  <a:pt x="166688" y="746127"/>
                </a:lnTo>
                <a:lnTo>
                  <a:pt x="176848" y="743586"/>
                </a:lnTo>
                <a:lnTo>
                  <a:pt x="187008" y="741364"/>
                </a:lnTo>
                <a:lnTo>
                  <a:pt x="197485" y="739776"/>
                </a:lnTo>
                <a:lnTo>
                  <a:pt x="208280" y="738823"/>
                </a:lnTo>
                <a:lnTo>
                  <a:pt x="218440" y="738506"/>
                </a:lnTo>
                <a:lnTo>
                  <a:pt x="227965" y="738188"/>
                </a:lnTo>
                <a:close/>
                <a:moveTo>
                  <a:pt x="823596" y="347663"/>
                </a:moveTo>
                <a:lnTo>
                  <a:pt x="833121" y="347663"/>
                </a:lnTo>
                <a:lnTo>
                  <a:pt x="848996" y="347663"/>
                </a:lnTo>
                <a:lnTo>
                  <a:pt x="881063" y="347663"/>
                </a:lnTo>
                <a:lnTo>
                  <a:pt x="945198" y="347663"/>
                </a:lnTo>
                <a:lnTo>
                  <a:pt x="1073151" y="347663"/>
                </a:lnTo>
                <a:lnTo>
                  <a:pt x="1584643" y="347663"/>
                </a:lnTo>
                <a:lnTo>
                  <a:pt x="2607629" y="347663"/>
                </a:lnTo>
                <a:lnTo>
                  <a:pt x="2863534" y="347663"/>
                </a:lnTo>
                <a:lnTo>
                  <a:pt x="2991804" y="347663"/>
                </a:lnTo>
                <a:lnTo>
                  <a:pt x="3023236" y="347663"/>
                </a:lnTo>
                <a:lnTo>
                  <a:pt x="3031491" y="347663"/>
                </a:lnTo>
                <a:lnTo>
                  <a:pt x="3040699" y="347663"/>
                </a:lnTo>
                <a:lnTo>
                  <a:pt x="3051176" y="347981"/>
                </a:lnTo>
                <a:lnTo>
                  <a:pt x="3061654" y="348933"/>
                </a:lnTo>
                <a:lnTo>
                  <a:pt x="3072131" y="350204"/>
                </a:lnTo>
                <a:lnTo>
                  <a:pt x="3082291" y="352427"/>
                </a:lnTo>
                <a:lnTo>
                  <a:pt x="3092769" y="354968"/>
                </a:lnTo>
                <a:lnTo>
                  <a:pt x="3102929" y="357509"/>
                </a:lnTo>
                <a:lnTo>
                  <a:pt x="3112771" y="361320"/>
                </a:lnTo>
                <a:lnTo>
                  <a:pt x="3122614" y="364814"/>
                </a:lnTo>
                <a:lnTo>
                  <a:pt x="3132139" y="369261"/>
                </a:lnTo>
                <a:lnTo>
                  <a:pt x="3141346" y="374025"/>
                </a:lnTo>
                <a:lnTo>
                  <a:pt x="3150554" y="379107"/>
                </a:lnTo>
                <a:lnTo>
                  <a:pt x="3159444" y="384506"/>
                </a:lnTo>
                <a:lnTo>
                  <a:pt x="3168016" y="390541"/>
                </a:lnTo>
                <a:lnTo>
                  <a:pt x="3176589" y="397210"/>
                </a:lnTo>
                <a:lnTo>
                  <a:pt x="3184526" y="403880"/>
                </a:lnTo>
                <a:lnTo>
                  <a:pt x="3192146" y="410868"/>
                </a:lnTo>
                <a:lnTo>
                  <a:pt x="3199766" y="418173"/>
                </a:lnTo>
                <a:lnTo>
                  <a:pt x="3206751" y="426113"/>
                </a:lnTo>
                <a:lnTo>
                  <a:pt x="3213419" y="434371"/>
                </a:lnTo>
                <a:lnTo>
                  <a:pt x="3219769" y="442629"/>
                </a:lnTo>
                <a:lnTo>
                  <a:pt x="3225484" y="451522"/>
                </a:lnTo>
                <a:lnTo>
                  <a:pt x="3230881" y="460415"/>
                </a:lnTo>
                <a:lnTo>
                  <a:pt x="3235961" y="469626"/>
                </a:lnTo>
                <a:lnTo>
                  <a:pt x="3240724" y="479472"/>
                </a:lnTo>
                <a:lnTo>
                  <a:pt x="3244851" y="489000"/>
                </a:lnTo>
                <a:lnTo>
                  <a:pt x="3248344" y="498846"/>
                </a:lnTo>
                <a:lnTo>
                  <a:pt x="3251519" y="508692"/>
                </a:lnTo>
                <a:lnTo>
                  <a:pt x="3254376" y="518856"/>
                </a:lnTo>
                <a:lnTo>
                  <a:pt x="3256599" y="529019"/>
                </a:lnTo>
                <a:lnTo>
                  <a:pt x="3258504" y="539818"/>
                </a:lnTo>
                <a:lnTo>
                  <a:pt x="3259774" y="549982"/>
                </a:lnTo>
                <a:lnTo>
                  <a:pt x="3260409" y="560463"/>
                </a:lnTo>
                <a:lnTo>
                  <a:pt x="3260726" y="570944"/>
                </a:lnTo>
                <a:lnTo>
                  <a:pt x="3260726" y="579202"/>
                </a:lnTo>
                <a:lnTo>
                  <a:pt x="3260726" y="643360"/>
                </a:lnTo>
                <a:lnTo>
                  <a:pt x="3260726" y="899038"/>
                </a:lnTo>
                <a:lnTo>
                  <a:pt x="3260726" y="1922384"/>
                </a:lnTo>
                <a:lnTo>
                  <a:pt x="3260409" y="1933182"/>
                </a:lnTo>
                <a:lnTo>
                  <a:pt x="3259774" y="1943664"/>
                </a:lnTo>
                <a:lnTo>
                  <a:pt x="3258504" y="1954145"/>
                </a:lnTo>
                <a:lnTo>
                  <a:pt x="3256916" y="1964308"/>
                </a:lnTo>
                <a:lnTo>
                  <a:pt x="3255011" y="1974790"/>
                </a:lnTo>
                <a:lnTo>
                  <a:pt x="3251836" y="1984953"/>
                </a:lnTo>
                <a:lnTo>
                  <a:pt x="3248979" y="1994799"/>
                </a:lnTo>
                <a:lnTo>
                  <a:pt x="3245486" y="2004645"/>
                </a:lnTo>
                <a:lnTo>
                  <a:pt x="3241359" y="2014491"/>
                </a:lnTo>
                <a:lnTo>
                  <a:pt x="3236914" y="2024019"/>
                </a:lnTo>
                <a:lnTo>
                  <a:pt x="3231834" y="2033548"/>
                </a:lnTo>
                <a:lnTo>
                  <a:pt x="3226436" y="2042441"/>
                </a:lnTo>
                <a:lnTo>
                  <a:pt x="3220721" y="2051334"/>
                </a:lnTo>
                <a:lnTo>
                  <a:pt x="3214371" y="2059910"/>
                </a:lnTo>
                <a:lnTo>
                  <a:pt x="3207704" y="2067850"/>
                </a:lnTo>
                <a:lnTo>
                  <a:pt x="3200719" y="2075790"/>
                </a:lnTo>
                <a:lnTo>
                  <a:pt x="3193416" y="2083095"/>
                </a:lnTo>
                <a:lnTo>
                  <a:pt x="3186114" y="2090400"/>
                </a:lnTo>
                <a:lnTo>
                  <a:pt x="3178176" y="2097388"/>
                </a:lnTo>
                <a:lnTo>
                  <a:pt x="3169921" y="2103740"/>
                </a:lnTo>
                <a:lnTo>
                  <a:pt x="3161031" y="2109775"/>
                </a:lnTo>
                <a:lnTo>
                  <a:pt x="3152459" y="2115174"/>
                </a:lnTo>
                <a:lnTo>
                  <a:pt x="3142934" y="2120574"/>
                </a:lnTo>
                <a:lnTo>
                  <a:pt x="3133409" y="2125338"/>
                </a:lnTo>
                <a:lnTo>
                  <a:pt x="3123884" y="2129784"/>
                </a:lnTo>
                <a:lnTo>
                  <a:pt x="3114359" y="2133596"/>
                </a:lnTo>
                <a:lnTo>
                  <a:pt x="3104516" y="2137089"/>
                </a:lnTo>
                <a:lnTo>
                  <a:pt x="3094356" y="2139948"/>
                </a:lnTo>
                <a:lnTo>
                  <a:pt x="3084196" y="2142489"/>
                </a:lnTo>
                <a:lnTo>
                  <a:pt x="3073719" y="2144712"/>
                </a:lnTo>
                <a:lnTo>
                  <a:pt x="3063241" y="2146300"/>
                </a:lnTo>
                <a:lnTo>
                  <a:pt x="3052764" y="2147253"/>
                </a:lnTo>
                <a:lnTo>
                  <a:pt x="3042604" y="2147571"/>
                </a:lnTo>
                <a:lnTo>
                  <a:pt x="3032761" y="2147888"/>
                </a:lnTo>
                <a:lnTo>
                  <a:pt x="3016886" y="2147888"/>
                </a:lnTo>
                <a:lnTo>
                  <a:pt x="2984819" y="2147888"/>
                </a:lnTo>
                <a:lnTo>
                  <a:pt x="2920684" y="2147888"/>
                </a:lnTo>
                <a:lnTo>
                  <a:pt x="2793049" y="2147888"/>
                </a:lnTo>
                <a:lnTo>
                  <a:pt x="2750186" y="2147888"/>
                </a:lnTo>
                <a:lnTo>
                  <a:pt x="2750186" y="2039582"/>
                </a:lnTo>
                <a:lnTo>
                  <a:pt x="2793049" y="2039582"/>
                </a:lnTo>
                <a:lnTo>
                  <a:pt x="2920684" y="2039582"/>
                </a:lnTo>
                <a:lnTo>
                  <a:pt x="2984819" y="2039582"/>
                </a:lnTo>
                <a:lnTo>
                  <a:pt x="3016886" y="2039582"/>
                </a:lnTo>
                <a:lnTo>
                  <a:pt x="3032761" y="2039582"/>
                </a:lnTo>
                <a:lnTo>
                  <a:pt x="3039111" y="2039582"/>
                </a:lnTo>
                <a:lnTo>
                  <a:pt x="3044826" y="2039265"/>
                </a:lnTo>
                <a:lnTo>
                  <a:pt x="3049906" y="2038947"/>
                </a:lnTo>
                <a:lnTo>
                  <a:pt x="3055621" y="2037994"/>
                </a:lnTo>
                <a:lnTo>
                  <a:pt x="3061019" y="2037042"/>
                </a:lnTo>
                <a:lnTo>
                  <a:pt x="3066099" y="2035771"/>
                </a:lnTo>
                <a:lnTo>
                  <a:pt x="3071496" y="2034501"/>
                </a:lnTo>
                <a:lnTo>
                  <a:pt x="3076894" y="2032277"/>
                </a:lnTo>
                <a:lnTo>
                  <a:pt x="3081656" y="2030372"/>
                </a:lnTo>
                <a:lnTo>
                  <a:pt x="3086736" y="2028148"/>
                </a:lnTo>
                <a:lnTo>
                  <a:pt x="3091499" y="2025925"/>
                </a:lnTo>
                <a:lnTo>
                  <a:pt x="3096261" y="2022749"/>
                </a:lnTo>
                <a:lnTo>
                  <a:pt x="3101024" y="2020208"/>
                </a:lnTo>
                <a:lnTo>
                  <a:pt x="3105469" y="2017032"/>
                </a:lnTo>
                <a:lnTo>
                  <a:pt x="3109914" y="2013538"/>
                </a:lnTo>
                <a:lnTo>
                  <a:pt x="3113724" y="2010045"/>
                </a:lnTo>
                <a:lnTo>
                  <a:pt x="3118169" y="2006233"/>
                </a:lnTo>
                <a:lnTo>
                  <a:pt x="3121661" y="2002422"/>
                </a:lnTo>
                <a:lnTo>
                  <a:pt x="3125154" y="1997975"/>
                </a:lnTo>
                <a:lnTo>
                  <a:pt x="3128964" y="1993846"/>
                </a:lnTo>
                <a:lnTo>
                  <a:pt x="3131821" y="1989400"/>
                </a:lnTo>
                <a:lnTo>
                  <a:pt x="3135314" y="1984953"/>
                </a:lnTo>
                <a:lnTo>
                  <a:pt x="3137854" y="1980189"/>
                </a:lnTo>
                <a:lnTo>
                  <a:pt x="3140394" y="1975425"/>
                </a:lnTo>
                <a:lnTo>
                  <a:pt x="3142616" y="1970343"/>
                </a:lnTo>
                <a:lnTo>
                  <a:pt x="3144839" y="1965579"/>
                </a:lnTo>
                <a:lnTo>
                  <a:pt x="3146744" y="1960179"/>
                </a:lnTo>
                <a:lnTo>
                  <a:pt x="3148331" y="1955098"/>
                </a:lnTo>
                <a:lnTo>
                  <a:pt x="3149601" y="1950016"/>
                </a:lnTo>
                <a:lnTo>
                  <a:pt x="3150871" y="1944299"/>
                </a:lnTo>
                <a:lnTo>
                  <a:pt x="3151824" y="1938899"/>
                </a:lnTo>
                <a:lnTo>
                  <a:pt x="3152459" y="1933818"/>
                </a:lnTo>
                <a:lnTo>
                  <a:pt x="3152776" y="1928101"/>
                </a:lnTo>
                <a:lnTo>
                  <a:pt x="3153094" y="1922384"/>
                </a:lnTo>
                <a:lnTo>
                  <a:pt x="3153094" y="899038"/>
                </a:lnTo>
                <a:lnTo>
                  <a:pt x="3153094" y="643360"/>
                </a:lnTo>
                <a:lnTo>
                  <a:pt x="3153094" y="579202"/>
                </a:lnTo>
                <a:lnTo>
                  <a:pt x="3153094" y="571579"/>
                </a:lnTo>
                <a:lnTo>
                  <a:pt x="3152776" y="566498"/>
                </a:lnTo>
                <a:lnTo>
                  <a:pt x="3152459" y="560781"/>
                </a:lnTo>
                <a:lnTo>
                  <a:pt x="3151824" y="555381"/>
                </a:lnTo>
                <a:lnTo>
                  <a:pt x="3150554" y="549982"/>
                </a:lnTo>
                <a:lnTo>
                  <a:pt x="3149284" y="544582"/>
                </a:lnTo>
                <a:lnTo>
                  <a:pt x="3148014" y="539501"/>
                </a:lnTo>
                <a:lnTo>
                  <a:pt x="3146426" y="534101"/>
                </a:lnTo>
                <a:lnTo>
                  <a:pt x="3144521" y="529019"/>
                </a:lnTo>
                <a:lnTo>
                  <a:pt x="3142299" y="524255"/>
                </a:lnTo>
                <a:lnTo>
                  <a:pt x="3140076" y="519173"/>
                </a:lnTo>
                <a:lnTo>
                  <a:pt x="3137536" y="514409"/>
                </a:lnTo>
                <a:lnTo>
                  <a:pt x="3134361" y="509645"/>
                </a:lnTo>
                <a:lnTo>
                  <a:pt x="3131504" y="505199"/>
                </a:lnTo>
                <a:lnTo>
                  <a:pt x="3128329" y="500752"/>
                </a:lnTo>
                <a:lnTo>
                  <a:pt x="3124519" y="496623"/>
                </a:lnTo>
                <a:lnTo>
                  <a:pt x="3121026" y="492494"/>
                </a:lnTo>
                <a:lnTo>
                  <a:pt x="3117216" y="488683"/>
                </a:lnTo>
                <a:lnTo>
                  <a:pt x="3113089" y="484871"/>
                </a:lnTo>
                <a:lnTo>
                  <a:pt x="3108961" y="481378"/>
                </a:lnTo>
                <a:lnTo>
                  <a:pt x="3104516" y="477884"/>
                </a:lnTo>
                <a:lnTo>
                  <a:pt x="3100071" y="474708"/>
                </a:lnTo>
                <a:lnTo>
                  <a:pt x="3095626" y="472167"/>
                </a:lnTo>
                <a:lnTo>
                  <a:pt x="3090546" y="469308"/>
                </a:lnTo>
                <a:lnTo>
                  <a:pt x="3086101" y="466767"/>
                </a:lnTo>
                <a:lnTo>
                  <a:pt x="3080704" y="464544"/>
                </a:lnTo>
                <a:lnTo>
                  <a:pt x="3075941" y="462639"/>
                </a:lnTo>
                <a:lnTo>
                  <a:pt x="3070544" y="460733"/>
                </a:lnTo>
                <a:lnTo>
                  <a:pt x="3065146" y="459145"/>
                </a:lnTo>
                <a:lnTo>
                  <a:pt x="3060066" y="458192"/>
                </a:lnTo>
                <a:lnTo>
                  <a:pt x="3054669" y="457239"/>
                </a:lnTo>
                <a:lnTo>
                  <a:pt x="3049271" y="456286"/>
                </a:lnTo>
                <a:lnTo>
                  <a:pt x="3043874" y="455969"/>
                </a:lnTo>
                <a:lnTo>
                  <a:pt x="3038159" y="455651"/>
                </a:lnTo>
                <a:lnTo>
                  <a:pt x="3031491" y="455651"/>
                </a:lnTo>
                <a:lnTo>
                  <a:pt x="3023236" y="455651"/>
                </a:lnTo>
                <a:lnTo>
                  <a:pt x="2991804" y="455651"/>
                </a:lnTo>
                <a:lnTo>
                  <a:pt x="2863534" y="455651"/>
                </a:lnTo>
                <a:lnTo>
                  <a:pt x="2607629" y="455651"/>
                </a:lnTo>
                <a:lnTo>
                  <a:pt x="1584643" y="455651"/>
                </a:lnTo>
                <a:lnTo>
                  <a:pt x="1073151" y="455651"/>
                </a:lnTo>
                <a:lnTo>
                  <a:pt x="945198" y="455651"/>
                </a:lnTo>
                <a:lnTo>
                  <a:pt x="881063" y="455651"/>
                </a:lnTo>
                <a:lnTo>
                  <a:pt x="848996" y="455651"/>
                </a:lnTo>
                <a:lnTo>
                  <a:pt x="833121" y="455651"/>
                </a:lnTo>
                <a:lnTo>
                  <a:pt x="826771" y="455651"/>
                </a:lnTo>
                <a:lnTo>
                  <a:pt x="821373" y="455969"/>
                </a:lnTo>
                <a:lnTo>
                  <a:pt x="815658" y="456604"/>
                </a:lnTo>
                <a:lnTo>
                  <a:pt x="810578" y="457239"/>
                </a:lnTo>
                <a:lnTo>
                  <a:pt x="805181" y="458192"/>
                </a:lnTo>
                <a:lnTo>
                  <a:pt x="799466" y="459462"/>
                </a:lnTo>
                <a:lnTo>
                  <a:pt x="794703" y="461050"/>
                </a:lnTo>
                <a:lnTo>
                  <a:pt x="789306" y="462956"/>
                </a:lnTo>
                <a:lnTo>
                  <a:pt x="784543" y="464862"/>
                </a:lnTo>
                <a:lnTo>
                  <a:pt x="779463" y="467085"/>
                </a:lnTo>
                <a:lnTo>
                  <a:pt x="774701" y="469626"/>
                </a:lnTo>
                <a:lnTo>
                  <a:pt x="769621" y="472484"/>
                </a:lnTo>
                <a:lnTo>
                  <a:pt x="764858" y="475343"/>
                </a:lnTo>
                <a:lnTo>
                  <a:pt x="760731" y="478202"/>
                </a:lnTo>
                <a:lnTo>
                  <a:pt x="756286" y="482013"/>
                </a:lnTo>
                <a:lnTo>
                  <a:pt x="752158" y="485189"/>
                </a:lnTo>
                <a:lnTo>
                  <a:pt x="748031" y="489318"/>
                </a:lnTo>
                <a:lnTo>
                  <a:pt x="744221" y="493129"/>
                </a:lnTo>
                <a:lnTo>
                  <a:pt x="740728" y="497258"/>
                </a:lnTo>
                <a:lnTo>
                  <a:pt x="737236" y="501387"/>
                </a:lnTo>
                <a:lnTo>
                  <a:pt x="734061" y="506151"/>
                </a:lnTo>
                <a:lnTo>
                  <a:pt x="730886" y="510280"/>
                </a:lnTo>
                <a:lnTo>
                  <a:pt x="728346" y="515362"/>
                </a:lnTo>
                <a:lnTo>
                  <a:pt x="725806" y="519809"/>
                </a:lnTo>
                <a:lnTo>
                  <a:pt x="723266" y="524890"/>
                </a:lnTo>
                <a:lnTo>
                  <a:pt x="721043" y="529655"/>
                </a:lnTo>
                <a:lnTo>
                  <a:pt x="719456" y="535054"/>
                </a:lnTo>
                <a:lnTo>
                  <a:pt x="717868" y="540453"/>
                </a:lnTo>
                <a:lnTo>
                  <a:pt x="716281" y="545535"/>
                </a:lnTo>
                <a:lnTo>
                  <a:pt x="715011" y="550935"/>
                </a:lnTo>
                <a:lnTo>
                  <a:pt x="714058" y="556334"/>
                </a:lnTo>
                <a:lnTo>
                  <a:pt x="713423" y="561733"/>
                </a:lnTo>
                <a:lnTo>
                  <a:pt x="713106" y="567133"/>
                </a:lnTo>
                <a:lnTo>
                  <a:pt x="713106" y="572850"/>
                </a:lnTo>
                <a:lnTo>
                  <a:pt x="713106" y="637643"/>
                </a:lnTo>
                <a:lnTo>
                  <a:pt x="604838" y="637643"/>
                </a:lnTo>
                <a:lnTo>
                  <a:pt x="604838" y="572850"/>
                </a:lnTo>
                <a:lnTo>
                  <a:pt x="605473" y="562051"/>
                </a:lnTo>
                <a:lnTo>
                  <a:pt x="606108" y="551570"/>
                </a:lnTo>
                <a:lnTo>
                  <a:pt x="607378" y="541406"/>
                </a:lnTo>
                <a:lnTo>
                  <a:pt x="608966" y="530925"/>
                </a:lnTo>
                <a:lnTo>
                  <a:pt x="611188" y="520444"/>
                </a:lnTo>
                <a:lnTo>
                  <a:pt x="614046" y="510280"/>
                </a:lnTo>
                <a:lnTo>
                  <a:pt x="617221" y="500434"/>
                </a:lnTo>
                <a:lnTo>
                  <a:pt x="620713" y="490588"/>
                </a:lnTo>
                <a:lnTo>
                  <a:pt x="624841" y="481060"/>
                </a:lnTo>
                <a:lnTo>
                  <a:pt x="629286" y="471532"/>
                </a:lnTo>
                <a:lnTo>
                  <a:pt x="634366" y="462003"/>
                </a:lnTo>
                <a:lnTo>
                  <a:pt x="639763" y="452793"/>
                </a:lnTo>
                <a:lnTo>
                  <a:pt x="645478" y="444217"/>
                </a:lnTo>
                <a:lnTo>
                  <a:pt x="651511" y="435641"/>
                </a:lnTo>
                <a:lnTo>
                  <a:pt x="658178" y="427384"/>
                </a:lnTo>
                <a:lnTo>
                  <a:pt x="665163" y="419443"/>
                </a:lnTo>
                <a:lnTo>
                  <a:pt x="672466" y="412138"/>
                </a:lnTo>
                <a:lnTo>
                  <a:pt x="680086" y="405151"/>
                </a:lnTo>
                <a:lnTo>
                  <a:pt x="688023" y="398163"/>
                </a:lnTo>
                <a:lnTo>
                  <a:pt x="696278" y="391493"/>
                </a:lnTo>
                <a:lnTo>
                  <a:pt x="704851" y="385459"/>
                </a:lnTo>
                <a:lnTo>
                  <a:pt x="713741" y="380059"/>
                </a:lnTo>
                <a:lnTo>
                  <a:pt x="722948" y="374660"/>
                </a:lnTo>
                <a:lnTo>
                  <a:pt x="732473" y="370213"/>
                </a:lnTo>
                <a:lnTo>
                  <a:pt x="741998" y="365449"/>
                </a:lnTo>
                <a:lnTo>
                  <a:pt x="751841" y="361638"/>
                </a:lnTo>
                <a:lnTo>
                  <a:pt x="761683" y="358144"/>
                </a:lnTo>
                <a:lnTo>
                  <a:pt x="771526" y="355286"/>
                </a:lnTo>
                <a:lnTo>
                  <a:pt x="781686" y="352745"/>
                </a:lnTo>
                <a:lnTo>
                  <a:pt x="792481" y="350521"/>
                </a:lnTo>
                <a:lnTo>
                  <a:pt x="802641" y="349251"/>
                </a:lnTo>
                <a:lnTo>
                  <a:pt x="813118" y="348298"/>
                </a:lnTo>
                <a:lnTo>
                  <a:pt x="818516" y="347981"/>
                </a:lnTo>
                <a:lnTo>
                  <a:pt x="823596" y="347663"/>
                </a:lnTo>
                <a:close/>
                <a:moveTo>
                  <a:pt x="1415441" y="0"/>
                </a:moveTo>
                <a:lnTo>
                  <a:pt x="1424967" y="0"/>
                </a:lnTo>
                <a:lnTo>
                  <a:pt x="1441162" y="0"/>
                </a:lnTo>
                <a:lnTo>
                  <a:pt x="1473233" y="0"/>
                </a:lnTo>
                <a:lnTo>
                  <a:pt x="1537058" y="0"/>
                </a:lnTo>
                <a:lnTo>
                  <a:pt x="1665026" y="0"/>
                </a:lnTo>
                <a:lnTo>
                  <a:pt x="2176580" y="0"/>
                </a:lnTo>
                <a:lnTo>
                  <a:pt x="3200005" y="0"/>
                </a:lnTo>
                <a:lnTo>
                  <a:pt x="3455623" y="0"/>
                </a:lnTo>
                <a:lnTo>
                  <a:pt x="3583908" y="0"/>
                </a:lnTo>
                <a:lnTo>
                  <a:pt x="3615662" y="0"/>
                </a:lnTo>
                <a:lnTo>
                  <a:pt x="3623601" y="0"/>
                </a:lnTo>
                <a:lnTo>
                  <a:pt x="3632809" y="0"/>
                </a:lnTo>
                <a:lnTo>
                  <a:pt x="3643288" y="318"/>
                </a:lnTo>
                <a:lnTo>
                  <a:pt x="3653767" y="1270"/>
                </a:lnTo>
                <a:lnTo>
                  <a:pt x="3664246" y="2858"/>
                </a:lnTo>
                <a:lnTo>
                  <a:pt x="3674407" y="4764"/>
                </a:lnTo>
                <a:lnTo>
                  <a:pt x="3684568" y="7305"/>
                </a:lnTo>
                <a:lnTo>
                  <a:pt x="3695047" y="10164"/>
                </a:lnTo>
                <a:lnTo>
                  <a:pt x="3704890" y="13657"/>
                </a:lnTo>
                <a:lnTo>
                  <a:pt x="3714734" y="17151"/>
                </a:lnTo>
                <a:lnTo>
                  <a:pt x="3724260" y="21598"/>
                </a:lnTo>
                <a:lnTo>
                  <a:pt x="3733786" y="26362"/>
                </a:lnTo>
                <a:lnTo>
                  <a:pt x="3742677" y="31444"/>
                </a:lnTo>
                <a:lnTo>
                  <a:pt x="3751569" y="36843"/>
                </a:lnTo>
                <a:lnTo>
                  <a:pt x="3760460" y="42878"/>
                </a:lnTo>
                <a:lnTo>
                  <a:pt x="3768716" y="49547"/>
                </a:lnTo>
                <a:lnTo>
                  <a:pt x="3776654" y="56217"/>
                </a:lnTo>
                <a:lnTo>
                  <a:pt x="3784592" y="63205"/>
                </a:lnTo>
                <a:lnTo>
                  <a:pt x="3791896" y="70827"/>
                </a:lnTo>
                <a:lnTo>
                  <a:pt x="3798882" y="78450"/>
                </a:lnTo>
                <a:lnTo>
                  <a:pt x="3805550" y="86708"/>
                </a:lnTo>
                <a:lnTo>
                  <a:pt x="3811583" y="95284"/>
                </a:lnTo>
                <a:lnTo>
                  <a:pt x="3817616" y="103859"/>
                </a:lnTo>
                <a:lnTo>
                  <a:pt x="3823332" y="112752"/>
                </a:lnTo>
                <a:lnTo>
                  <a:pt x="3828095" y="121963"/>
                </a:lnTo>
                <a:lnTo>
                  <a:pt x="3832858" y="131809"/>
                </a:lnTo>
                <a:lnTo>
                  <a:pt x="3836669" y="141337"/>
                </a:lnTo>
                <a:lnTo>
                  <a:pt x="3840479" y="151183"/>
                </a:lnTo>
                <a:lnTo>
                  <a:pt x="3843655" y="161347"/>
                </a:lnTo>
                <a:lnTo>
                  <a:pt x="3846830" y="171193"/>
                </a:lnTo>
                <a:lnTo>
                  <a:pt x="3849053" y="181356"/>
                </a:lnTo>
                <a:lnTo>
                  <a:pt x="3850640" y="192155"/>
                </a:lnTo>
                <a:lnTo>
                  <a:pt x="3851911" y="202636"/>
                </a:lnTo>
                <a:lnTo>
                  <a:pt x="3852546" y="212800"/>
                </a:lnTo>
                <a:lnTo>
                  <a:pt x="3852863" y="223281"/>
                </a:lnTo>
                <a:lnTo>
                  <a:pt x="3852863" y="231857"/>
                </a:lnTo>
                <a:lnTo>
                  <a:pt x="3852863" y="295697"/>
                </a:lnTo>
                <a:lnTo>
                  <a:pt x="3852863" y="551692"/>
                </a:lnTo>
                <a:lnTo>
                  <a:pt x="3852863" y="1575356"/>
                </a:lnTo>
                <a:lnTo>
                  <a:pt x="3852863" y="1585519"/>
                </a:lnTo>
                <a:lnTo>
                  <a:pt x="3852228" y="1596001"/>
                </a:lnTo>
                <a:lnTo>
                  <a:pt x="3850958" y="1606482"/>
                </a:lnTo>
                <a:lnTo>
                  <a:pt x="3849370" y="1616645"/>
                </a:lnTo>
                <a:lnTo>
                  <a:pt x="3847147" y="1627126"/>
                </a:lnTo>
                <a:lnTo>
                  <a:pt x="3844290" y="1637290"/>
                </a:lnTo>
                <a:lnTo>
                  <a:pt x="3841114" y="1647454"/>
                </a:lnTo>
                <a:lnTo>
                  <a:pt x="3837621" y="1657300"/>
                </a:lnTo>
                <a:lnTo>
                  <a:pt x="3833493" y="1666828"/>
                </a:lnTo>
                <a:lnTo>
                  <a:pt x="3829048" y="1676356"/>
                </a:lnTo>
                <a:lnTo>
                  <a:pt x="3823967" y="1685885"/>
                </a:lnTo>
                <a:lnTo>
                  <a:pt x="3818569" y="1694778"/>
                </a:lnTo>
                <a:lnTo>
                  <a:pt x="3812853" y="1703671"/>
                </a:lnTo>
                <a:lnTo>
                  <a:pt x="3806820" y="1712247"/>
                </a:lnTo>
                <a:lnTo>
                  <a:pt x="3800152" y="1720504"/>
                </a:lnTo>
                <a:lnTo>
                  <a:pt x="3792848" y="1728127"/>
                </a:lnTo>
                <a:lnTo>
                  <a:pt x="3785545" y="1735432"/>
                </a:lnTo>
                <a:lnTo>
                  <a:pt x="3778242" y="1742737"/>
                </a:lnTo>
                <a:lnTo>
                  <a:pt x="3770303" y="1749725"/>
                </a:lnTo>
                <a:lnTo>
                  <a:pt x="3762047" y="1756077"/>
                </a:lnTo>
                <a:lnTo>
                  <a:pt x="3753474" y="1762429"/>
                </a:lnTo>
                <a:lnTo>
                  <a:pt x="3744583" y="1767829"/>
                </a:lnTo>
                <a:lnTo>
                  <a:pt x="3735057" y="1772910"/>
                </a:lnTo>
                <a:lnTo>
                  <a:pt x="3725848" y="1777675"/>
                </a:lnTo>
                <a:lnTo>
                  <a:pt x="3716322" y="1782121"/>
                </a:lnTo>
                <a:lnTo>
                  <a:pt x="3706478" y="1785933"/>
                </a:lnTo>
                <a:lnTo>
                  <a:pt x="3696634" y="1789744"/>
                </a:lnTo>
                <a:lnTo>
                  <a:pt x="3686473" y="1792602"/>
                </a:lnTo>
                <a:lnTo>
                  <a:pt x="3675994" y="1794826"/>
                </a:lnTo>
                <a:lnTo>
                  <a:pt x="3665833" y="1797049"/>
                </a:lnTo>
                <a:lnTo>
                  <a:pt x="3655355" y="1798637"/>
                </a:lnTo>
                <a:lnTo>
                  <a:pt x="3645193" y="1799590"/>
                </a:lnTo>
                <a:lnTo>
                  <a:pt x="3639795" y="1799907"/>
                </a:lnTo>
                <a:lnTo>
                  <a:pt x="3634715" y="1800225"/>
                </a:lnTo>
                <a:lnTo>
                  <a:pt x="3624871" y="1800225"/>
                </a:lnTo>
                <a:lnTo>
                  <a:pt x="3608994" y="1800225"/>
                </a:lnTo>
                <a:lnTo>
                  <a:pt x="3576923" y="1800225"/>
                </a:lnTo>
                <a:lnTo>
                  <a:pt x="3513097" y="1800225"/>
                </a:lnTo>
                <a:lnTo>
                  <a:pt x="3385130" y="1800225"/>
                </a:lnTo>
                <a:lnTo>
                  <a:pt x="3342262" y="1800225"/>
                </a:lnTo>
                <a:lnTo>
                  <a:pt x="3342262" y="1692237"/>
                </a:lnTo>
                <a:lnTo>
                  <a:pt x="3385130" y="1692237"/>
                </a:lnTo>
                <a:lnTo>
                  <a:pt x="3513097" y="1692237"/>
                </a:lnTo>
                <a:lnTo>
                  <a:pt x="3576923" y="1692237"/>
                </a:lnTo>
                <a:lnTo>
                  <a:pt x="3608994" y="1692237"/>
                </a:lnTo>
                <a:lnTo>
                  <a:pt x="3624871" y="1692237"/>
                </a:lnTo>
                <a:lnTo>
                  <a:pt x="3631222" y="1691919"/>
                </a:lnTo>
                <a:lnTo>
                  <a:pt x="3634397" y="1691919"/>
                </a:lnTo>
                <a:lnTo>
                  <a:pt x="3636937" y="1691919"/>
                </a:lnTo>
                <a:lnTo>
                  <a:pt x="3642335" y="1691284"/>
                </a:lnTo>
                <a:lnTo>
                  <a:pt x="3647734" y="1690649"/>
                </a:lnTo>
                <a:lnTo>
                  <a:pt x="3653132" y="1689378"/>
                </a:lnTo>
                <a:lnTo>
                  <a:pt x="3658212" y="1688426"/>
                </a:lnTo>
                <a:lnTo>
                  <a:pt x="3663611" y="1686838"/>
                </a:lnTo>
                <a:lnTo>
                  <a:pt x="3669009" y="1684614"/>
                </a:lnTo>
                <a:lnTo>
                  <a:pt x="3673772" y="1682709"/>
                </a:lnTo>
                <a:lnTo>
                  <a:pt x="3678852" y="1680485"/>
                </a:lnTo>
                <a:lnTo>
                  <a:pt x="3683615" y="1678262"/>
                </a:lnTo>
                <a:lnTo>
                  <a:pt x="3688378" y="1675404"/>
                </a:lnTo>
                <a:lnTo>
                  <a:pt x="3692824" y="1672545"/>
                </a:lnTo>
                <a:lnTo>
                  <a:pt x="3697587" y="1669369"/>
                </a:lnTo>
                <a:lnTo>
                  <a:pt x="3702033" y="1665875"/>
                </a:lnTo>
                <a:lnTo>
                  <a:pt x="3706161" y="1662381"/>
                </a:lnTo>
                <a:lnTo>
                  <a:pt x="3709971" y="1658570"/>
                </a:lnTo>
                <a:lnTo>
                  <a:pt x="3713782" y="1654759"/>
                </a:lnTo>
                <a:lnTo>
                  <a:pt x="3717274" y="1650312"/>
                </a:lnTo>
                <a:lnTo>
                  <a:pt x="3721085" y="1646183"/>
                </a:lnTo>
                <a:lnTo>
                  <a:pt x="3724260" y="1641737"/>
                </a:lnTo>
                <a:lnTo>
                  <a:pt x="3727436" y="1637290"/>
                </a:lnTo>
                <a:lnTo>
                  <a:pt x="3729976" y="1632526"/>
                </a:lnTo>
                <a:lnTo>
                  <a:pt x="3732516" y="1627762"/>
                </a:lnTo>
                <a:lnTo>
                  <a:pt x="3734739" y="1622680"/>
                </a:lnTo>
                <a:lnTo>
                  <a:pt x="3736962" y="1617916"/>
                </a:lnTo>
                <a:lnTo>
                  <a:pt x="3738867" y="1612834"/>
                </a:lnTo>
                <a:lnTo>
                  <a:pt x="3740455" y="1607435"/>
                </a:lnTo>
                <a:lnTo>
                  <a:pt x="3741725" y="1602353"/>
                </a:lnTo>
                <a:lnTo>
                  <a:pt x="3742995" y="1596953"/>
                </a:lnTo>
                <a:lnTo>
                  <a:pt x="3743630" y="1591236"/>
                </a:lnTo>
                <a:lnTo>
                  <a:pt x="3744583" y="1586155"/>
                </a:lnTo>
                <a:lnTo>
                  <a:pt x="3745218" y="1580438"/>
                </a:lnTo>
                <a:lnTo>
                  <a:pt x="3745218" y="1575356"/>
                </a:lnTo>
                <a:lnTo>
                  <a:pt x="3745218" y="551692"/>
                </a:lnTo>
                <a:lnTo>
                  <a:pt x="3745218" y="295697"/>
                </a:lnTo>
                <a:lnTo>
                  <a:pt x="3745218" y="231857"/>
                </a:lnTo>
                <a:lnTo>
                  <a:pt x="3745218" y="224234"/>
                </a:lnTo>
                <a:lnTo>
                  <a:pt x="3745218" y="218835"/>
                </a:lnTo>
                <a:lnTo>
                  <a:pt x="3743630" y="207718"/>
                </a:lnTo>
                <a:lnTo>
                  <a:pt x="3742677" y="202319"/>
                </a:lnTo>
                <a:lnTo>
                  <a:pt x="3741725" y="196919"/>
                </a:lnTo>
                <a:lnTo>
                  <a:pt x="3740137" y="191838"/>
                </a:lnTo>
                <a:lnTo>
                  <a:pt x="3738549" y="186756"/>
                </a:lnTo>
                <a:lnTo>
                  <a:pt x="3736962" y="181356"/>
                </a:lnTo>
                <a:lnTo>
                  <a:pt x="3734421" y="176592"/>
                </a:lnTo>
                <a:lnTo>
                  <a:pt x="3732199" y="171510"/>
                </a:lnTo>
                <a:lnTo>
                  <a:pt x="3729658" y="167064"/>
                </a:lnTo>
                <a:lnTo>
                  <a:pt x="3726483" y="161982"/>
                </a:lnTo>
                <a:lnTo>
                  <a:pt x="3723625" y="157853"/>
                </a:lnTo>
                <a:lnTo>
                  <a:pt x="3720450" y="153089"/>
                </a:lnTo>
                <a:lnTo>
                  <a:pt x="3716639" y="148960"/>
                </a:lnTo>
                <a:lnTo>
                  <a:pt x="3713146" y="144831"/>
                </a:lnTo>
                <a:lnTo>
                  <a:pt x="3709336" y="141020"/>
                </a:lnTo>
                <a:lnTo>
                  <a:pt x="3705526" y="137208"/>
                </a:lnTo>
                <a:lnTo>
                  <a:pt x="3701080" y="133715"/>
                </a:lnTo>
                <a:lnTo>
                  <a:pt x="3696952" y="130221"/>
                </a:lnTo>
                <a:lnTo>
                  <a:pt x="3692189" y="127362"/>
                </a:lnTo>
                <a:lnTo>
                  <a:pt x="3687743" y="124504"/>
                </a:lnTo>
                <a:lnTo>
                  <a:pt x="3682980" y="121645"/>
                </a:lnTo>
                <a:lnTo>
                  <a:pt x="3678217" y="119104"/>
                </a:lnTo>
                <a:lnTo>
                  <a:pt x="3673137" y="116881"/>
                </a:lnTo>
                <a:lnTo>
                  <a:pt x="3667738" y="114976"/>
                </a:lnTo>
                <a:lnTo>
                  <a:pt x="3662975" y="113070"/>
                </a:lnTo>
                <a:lnTo>
                  <a:pt x="3657577" y="111799"/>
                </a:lnTo>
                <a:lnTo>
                  <a:pt x="3652497" y="110529"/>
                </a:lnTo>
                <a:lnTo>
                  <a:pt x="3646781" y="109576"/>
                </a:lnTo>
                <a:lnTo>
                  <a:pt x="3641383" y="108941"/>
                </a:lnTo>
                <a:lnTo>
                  <a:pt x="3635985" y="108306"/>
                </a:lnTo>
                <a:lnTo>
                  <a:pt x="3630587" y="107988"/>
                </a:lnTo>
                <a:lnTo>
                  <a:pt x="3623601" y="107988"/>
                </a:lnTo>
                <a:lnTo>
                  <a:pt x="3615662" y="107988"/>
                </a:lnTo>
                <a:lnTo>
                  <a:pt x="3583908" y="107988"/>
                </a:lnTo>
                <a:lnTo>
                  <a:pt x="3455623" y="107988"/>
                </a:lnTo>
                <a:lnTo>
                  <a:pt x="3200005" y="107988"/>
                </a:lnTo>
                <a:lnTo>
                  <a:pt x="2176580" y="107988"/>
                </a:lnTo>
                <a:lnTo>
                  <a:pt x="1665026" y="107988"/>
                </a:lnTo>
                <a:lnTo>
                  <a:pt x="1537058" y="107988"/>
                </a:lnTo>
                <a:lnTo>
                  <a:pt x="1473233" y="107988"/>
                </a:lnTo>
                <a:lnTo>
                  <a:pt x="1441162" y="107988"/>
                </a:lnTo>
                <a:lnTo>
                  <a:pt x="1424967" y="107988"/>
                </a:lnTo>
                <a:lnTo>
                  <a:pt x="1418934" y="107988"/>
                </a:lnTo>
                <a:lnTo>
                  <a:pt x="1413218" y="108306"/>
                </a:lnTo>
                <a:lnTo>
                  <a:pt x="1407503" y="108941"/>
                </a:lnTo>
                <a:lnTo>
                  <a:pt x="1402422" y="109576"/>
                </a:lnTo>
                <a:lnTo>
                  <a:pt x="1397024" y="110529"/>
                </a:lnTo>
                <a:lnTo>
                  <a:pt x="1391626" y="111799"/>
                </a:lnTo>
                <a:lnTo>
                  <a:pt x="1386545" y="113387"/>
                </a:lnTo>
                <a:lnTo>
                  <a:pt x="1381147" y="115293"/>
                </a:lnTo>
                <a:lnTo>
                  <a:pt x="1376384" y="117199"/>
                </a:lnTo>
                <a:lnTo>
                  <a:pt x="1371303" y="119422"/>
                </a:lnTo>
                <a:lnTo>
                  <a:pt x="1366223" y="121963"/>
                </a:lnTo>
                <a:lnTo>
                  <a:pt x="1361777" y="124821"/>
                </a:lnTo>
                <a:lnTo>
                  <a:pt x="1357014" y="127680"/>
                </a:lnTo>
                <a:lnTo>
                  <a:pt x="1352569" y="130856"/>
                </a:lnTo>
                <a:lnTo>
                  <a:pt x="1348123" y="134350"/>
                </a:lnTo>
                <a:lnTo>
                  <a:pt x="1343995" y="137844"/>
                </a:lnTo>
                <a:lnTo>
                  <a:pt x="1339867" y="141655"/>
                </a:lnTo>
                <a:lnTo>
                  <a:pt x="1336374" y="145466"/>
                </a:lnTo>
                <a:lnTo>
                  <a:pt x="1332564" y="149595"/>
                </a:lnTo>
                <a:lnTo>
                  <a:pt x="1329071" y="153724"/>
                </a:lnTo>
                <a:lnTo>
                  <a:pt x="1325896" y="158488"/>
                </a:lnTo>
                <a:lnTo>
                  <a:pt x="1322720" y="162935"/>
                </a:lnTo>
                <a:lnTo>
                  <a:pt x="1320180" y="167699"/>
                </a:lnTo>
                <a:lnTo>
                  <a:pt x="1317640" y="172146"/>
                </a:lnTo>
                <a:lnTo>
                  <a:pt x="1315099" y="177227"/>
                </a:lnTo>
                <a:lnTo>
                  <a:pt x="1313194" y="182309"/>
                </a:lnTo>
                <a:lnTo>
                  <a:pt x="1311289" y="187391"/>
                </a:lnTo>
                <a:lnTo>
                  <a:pt x="1309701" y="192790"/>
                </a:lnTo>
                <a:lnTo>
                  <a:pt x="1308431" y="197872"/>
                </a:lnTo>
                <a:lnTo>
                  <a:pt x="1306843" y="203272"/>
                </a:lnTo>
                <a:lnTo>
                  <a:pt x="1306208" y="208671"/>
                </a:lnTo>
                <a:lnTo>
                  <a:pt x="1305573" y="214070"/>
                </a:lnTo>
                <a:lnTo>
                  <a:pt x="1304938" y="219788"/>
                </a:lnTo>
                <a:lnTo>
                  <a:pt x="1304938" y="225187"/>
                </a:lnTo>
                <a:lnTo>
                  <a:pt x="1304938" y="289980"/>
                </a:lnTo>
                <a:lnTo>
                  <a:pt x="1196975" y="289980"/>
                </a:lnTo>
                <a:lnTo>
                  <a:pt x="1196975" y="225187"/>
                </a:lnTo>
                <a:lnTo>
                  <a:pt x="1196975" y="214388"/>
                </a:lnTo>
                <a:lnTo>
                  <a:pt x="1198245" y="204224"/>
                </a:lnTo>
                <a:lnTo>
                  <a:pt x="1199198" y="193743"/>
                </a:lnTo>
                <a:lnTo>
                  <a:pt x="1201103" y="183580"/>
                </a:lnTo>
                <a:lnTo>
                  <a:pt x="1203008" y="172781"/>
                </a:lnTo>
                <a:lnTo>
                  <a:pt x="1205549" y="162935"/>
                </a:lnTo>
                <a:lnTo>
                  <a:pt x="1209042" y="152771"/>
                </a:lnTo>
                <a:lnTo>
                  <a:pt x="1212534" y="142925"/>
                </a:lnTo>
                <a:lnTo>
                  <a:pt x="1216662" y="133397"/>
                </a:lnTo>
                <a:lnTo>
                  <a:pt x="1221108" y="123869"/>
                </a:lnTo>
                <a:lnTo>
                  <a:pt x="1226189" y="114340"/>
                </a:lnTo>
                <a:lnTo>
                  <a:pt x="1231587" y="105130"/>
                </a:lnTo>
                <a:lnTo>
                  <a:pt x="1237302" y="96554"/>
                </a:lnTo>
                <a:lnTo>
                  <a:pt x="1243336" y="87978"/>
                </a:lnTo>
                <a:lnTo>
                  <a:pt x="1250004" y="79721"/>
                </a:lnTo>
                <a:lnTo>
                  <a:pt x="1257307" y="71780"/>
                </a:lnTo>
                <a:lnTo>
                  <a:pt x="1264293" y="64793"/>
                </a:lnTo>
                <a:lnTo>
                  <a:pt x="1271914" y="57488"/>
                </a:lnTo>
                <a:lnTo>
                  <a:pt x="1279852" y="50500"/>
                </a:lnTo>
                <a:lnTo>
                  <a:pt x="1288108" y="43830"/>
                </a:lnTo>
                <a:lnTo>
                  <a:pt x="1296682" y="37796"/>
                </a:lnTo>
                <a:lnTo>
                  <a:pt x="1305573" y="32396"/>
                </a:lnTo>
                <a:lnTo>
                  <a:pt x="1314782" y="26997"/>
                </a:lnTo>
                <a:lnTo>
                  <a:pt x="1323990" y="22550"/>
                </a:lnTo>
                <a:lnTo>
                  <a:pt x="1333834" y="17786"/>
                </a:lnTo>
                <a:lnTo>
                  <a:pt x="1343678" y="14293"/>
                </a:lnTo>
                <a:lnTo>
                  <a:pt x="1353521" y="10481"/>
                </a:lnTo>
                <a:lnTo>
                  <a:pt x="1363683" y="7623"/>
                </a:lnTo>
                <a:lnTo>
                  <a:pt x="1373844" y="5399"/>
                </a:lnTo>
                <a:lnTo>
                  <a:pt x="1384323" y="3176"/>
                </a:lnTo>
                <a:lnTo>
                  <a:pt x="1394801" y="1588"/>
                </a:lnTo>
                <a:lnTo>
                  <a:pt x="1404962" y="635"/>
                </a:lnTo>
                <a:lnTo>
                  <a:pt x="1410361" y="318"/>
                </a:lnTo>
                <a:lnTo>
                  <a:pt x="1415441" y="0"/>
                </a:lnTo>
                <a:close/>
              </a:path>
            </a:pathLst>
          </a:cu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anchor="ctr">
            <a:scene3d>
              <a:camera prst="orthographicFront"/>
              <a:lightRig rig="threePt" dir="t"/>
            </a:scene3d>
            <a:sp3d>
              <a:contourClr>
                <a:srgbClr val="FFFFFF"/>
              </a:contourClr>
            </a:sp3d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eaLnBrk="0" fontAlgn="base" hangingPunct="0">
              <a:spcBef>
                <a:spcPct val="0"/>
              </a:spcBef>
              <a:spcAft>
                <a:spcPct val="0"/>
              </a:spcAft>
            </a:pPr>
            <a:endParaRPr lang="zh-CN" altLang="en-US">
              <a:solidFill>
                <a:srgbClr val="FFFFFF"/>
              </a:solidFill>
              <a:latin typeface="Calibri" panose="020F0502020204030204" pitchFamily="34" charset="0"/>
              <a:ea typeface="宋体" panose="02010600030101010101" pitchFamily="7" charset="-122"/>
            </a:endParaRPr>
          </a:p>
        </xdr:txBody>
      </xdr:sp>
    </xdr:grpSp>
    <xdr:clientData/>
  </xdr:twoCellAnchor>
  <xdr:twoCellAnchor>
    <xdr:from>
      <xdr:col>3</xdr:col>
      <xdr:colOff>69850</xdr:colOff>
      <xdr:row>4</xdr:row>
      <xdr:rowOff>28575</xdr:rowOff>
    </xdr:from>
    <xdr:to>
      <xdr:col>4</xdr:col>
      <xdr:colOff>41275</xdr:colOff>
      <xdr:row>9</xdr:row>
      <xdr:rowOff>85725</xdr:rowOff>
    </xdr:to>
    <xdr:grpSp>
      <xdr:nvGrpSpPr>
        <xdr:cNvPr id="21" name="组合 20">
          <a:hlinkClick xmlns:r="http://schemas.openxmlformats.org/officeDocument/2006/relationships" r:id="rId3"/>
        </xdr:cNvPr>
        <xdr:cNvGrpSpPr/>
      </xdr:nvGrpSpPr>
      <xdr:grpSpPr>
        <a:xfrm>
          <a:off x="2384425" y="1264920"/>
          <a:ext cx="914400" cy="914400"/>
          <a:chOff x="3740" y="3225"/>
          <a:chExt cx="1440" cy="1440"/>
        </a:xfrm>
      </xdr:grpSpPr>
      <xdr:sp>
        <xdr:nvSpPr>
          <xdr:cNvPr id="5" name="椭圆 4"/>
          <xdr:cNvSpPr/>
        </xdr:nvSpPr>
        <xdr:spPr>
          <a:xfrm>
            <a:off x="3740" y="3225"/>
            <a:ext cx="1440" cy="1440"/>
          </a:xfrm>
          <a:prstGeom prst="ellipse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vert="horz" wrap="square" numCol="1" spcCol="0" rtlCol="0" fromWordArt="0" anchor="t" anchorCtr="0" forceAA="0" compatLnSpc="1">
            <a:noAutofit/>
          </a:bodyPr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  <xdr:sp>
        <xdr:nvSpPr>
          <xdr:cNvPr id="17" name="KSO_Shape"/>
          <xdr:cNvSpPr/>
        </xdr:nvSpPr>
        <xdr:spPr>
          <a:xfrm>
            <a:off x="3946" y="3480"/>
            <a:ext cx="1085" cy="970"/>
          </a:xfrm>
          <a:custGeom>
            <a:avLst/>
            <a:gdLst>
              <a:gd name="T0" fmla="*/ 909607 w 3376612"/>
              <a:gd name="T1" fmla="*/ 1001215 h 3017837"/>
              <a:gd name="T2" fmla="*/ 782629 w 3376612"/>
              <a:gd name="T3" fmla="*/ 310845 h 3017837"/>
              <a:gd name="T4" fmla="*/ 502596 w 3376612"/>
              <a:gd name="T5" fmla="*/ 389348 h 3017837"/>
              <a:gd name="T6" fmla="*/ 297796 w 3376612"/>
              <a:gd name="T7" fmla="*/ 584260 h 3017837"/>
              <a:gd name="T8" fmla="*/ 206144 w 3376612"/>
              <a:gd name="T9" fmla="*/ 858571 h 3017837"/>
              <a:gd name="T10" fmla="*/ 256746 w 3376612"/>
              <a:gd name="T11" fmla="*/ 1148254 h 3017837"/>
              <a:gd name="T12" fmla="*/ 431543 w 3376612"/>
              <a:gd name="T13" fmla="*/ 1370926 h 3017837"/>
              <a:gd name="T14" fmla="*/ 693066 w 3376612"/>
              <a:gd name="T15" fmla="*/ 1488381 h 3017837"/>
              <a:gd name="T16" fmla="*/ 988475 w 3376612"/>
              <a:gd name="T17" fmla="*/ 1466442 h 3017837"/>
              <a:gd name="T18" fmla="*/ 1227756 w 3376612"/>
              <a:gd name="T19" fmla="*/ 1313616 h 3017837"/>
              <a:gd name="T20" fmla="*/ 1369266 w 3376612"/>
              <a:gd name="T21" fmla="*/ 1066617 h 3017837"/>
              <a:gd name="T22" fmla="*/ 1376431 w 3376612"/>
              <a:gd name="T23" fmla="*/ 770069 h 3017837"/>
              <a:gd name="T24" fmla="*/ 1246863 w 3376612"/>
              <a:gd name="T25" fmla="*/ 515608 h 3017837"/>
              <a:gd name="T26" fmla="*/ 1015642 w 3376612"/>
              <a:gd name="T27" fmla="*/ 351887 h 3017837"/>
              <a:gd name="T28" fmla="*/ 828754 w 3376612"/>
              <a:gd name="T29" fmla="*/ 106978 h 3017837"/>
              <a:gd name="T30" fmla="*/ 1025793 w 3376612"/>
              <a:gd name="T31" fmla="*/ 139513 h 3017837"/>
              <a:gd name="T32" fmla="*/ 1203425 w 3376612"/>
              <a:gd name="T33" fmla="*/ 216971 h 3017837"/>
              <a:gd name="T34" fmla="*/ 1355384 w 3376612"/>
              <a:gd name="T35" fmla="*/ 333381 h 3017837"/>
              <a:gd name="T36" fmla="*/ 1475398 w 3376612"/>
              <a:gd name="T37" fmla="*/ 482177 h 3017837"/>
              <a:gd name="T38" fmla="*/ 1557199 w 3376612"/>
              <a:gd name="T39" fmla="*/ 657539 h 3017837"/>
              <a:gd name="T40" fmla="*/ 1594217 w 3376612"/>
              <a:gd name="T41" fmla="*/ 852900 h 3017837"/>
              <a:gd name="T42" fmla="*/ 1581679 w 3376612"/>
              <a:gd name="T43" fmla="*/ 1055126 h 3017837"/>
              <a:gd name="T44" fmla="*/ 1521522 w 3376612"/>
              <a:gd name="T45" fmla="*/ 1241233 h 3017837"/>
              <a:gd name="T46" fmla="*/ 1419719 w 3376612"/>
              <a:gd name="T47" fmla="*/ 1404058 h 3017837"/>
              <a:gd name="T48" fmla="*/ 1283136 w 3376612"/>
              <a:gd name="T49" fmla="*/ 1537482 h 3017837"/>
              <a:gd name="T50" fmla="*/ 1117595 w 3376612"/>
              <a:gd name="T51" fmla="*/ 1635387 h 3017837"/>
              <a:gd name="T52" fmla="*/ 929363 w 3376612"/>
              <a:gd name="T53" fmla="*/ 1691055 h 3017837"/>
              <a:gd name="T54" fmla="*/ 726503 w 3376612"/>
              <a:gd name="T55" fmla="*/ 1698666 h 3017837"/>
              <a:gd name="T56" fmla="*/ 532899 w 3376612"/>
              <a:gd name="T57" fmla="*/ 1656729 h 3017837"/>
              <a:gd name="T58" fmla="*/ 360042 w 3376612"/>
              <a:gd name="T59" fmla="*/ 1570913 h 3017837"/>
              <a:gd name="T60" fmla="*/ 213906 w 3376612"/>
              <a:gd name="T61" fmla="*/ 1447488 h 3017837"/>
              <a:gd name="T62" fmla="*/ 101057 w 3376612"/>
              <a:gd name="T63" fmla="*/ 1292722 h 3017837"/>
              <a:gd name="T64" fmla="*/ 27615 w 3376612"/>
              <a:gd name="T65" fmla="*/ 1112883 h 3017837"/>
              <a:gd name="T66" fmla="*/ 150 w 3376612"/>
              <a:gd name="T67" fmla="*/ 914537 h 3017837"/>
              <a:gd name="T68" fmla="*/ 22689 w 3376612"/>
              <a:gd name="T69" fmla="*/ 714402 h 3017837"/>
              <a:gd name="T70" fmla="*/ 91951 w 3376612"/>
              <a:gd name="T71" fmla="*/ 532473 h 3017837"/>
              <a:gd name="T72" fmla="*/ 201069 w 3376612"/>
              <a:gd name="T73" fmla="*/ 374871 h 3017837"/>
              <a:gd name="T74" fmla="*/ 344071 w 3376612"/>
              <a:gd name="T75" fmla="*/ 248163 h 3017837"/>
              <a:gd name="T76" fmla="*/ 514538 w 3376612"/>
              <a:gd name="T77" fmla="*/ 158318 h 3017837"/>
              <a:gd name="T78" fmla="*/ 706501 w 3376612"/>
              <a:gd name="T79" fmla="*/ 111754 h 3017837"/>
              <a:gd name="T80" fmla="*/ 1167791 w 3376612"/>
              <a:gd name="T81" fmla="*/ 70573 h 3017837"/>
              <a:gd name="T82" fmla="*/ 1432712 w 3376612"/>
              <a:gd name="T83" fmla="*/ 180833 h 3017837"/>
              <a:gd name="T84" fmla="*/ 1666422 w 3376612"/>
              <a:gd name="T85" fmla="*/ 429553 h 3017837"/>
              <a:gd name="T86" fmla="*/ 1755575 w 3376612"/>
              <a:gd name="T87" fmla="*/ 675886 h 3017837"/>
              <a:gd name="T88" fmla="*/ 1760652 w 3376612"/>
              <a:gd name="T89" fmla="*/ 894617 h 3017837"/>
              <a:gd name="T90" fmla="*/ 1668214 w 3376612"/>
              <a:gd name="T91" fmla="*/ 1172730 h 3017837"/>
              <a:gd name="T92" fmla="*/ 1666422 w 3376612"/>
              <a:gd name="T93" fmla="*/ 1102157 h 3017837"/>
              <a:gd name="T94" fmla="*/ 1687777 w 3376612"/>
              <a:gd name="T95" fmla="*/ 867760 h 3017837"/>
              <a:gd name="T96" fmla="*/ 1602805 w 3376612"/>
              <a:gd name="T97" fmla="*/ 523849 h 3017837"/>
              <a:gd name="T98" fmla="*/ 1398067 w 3376612"/>
              <a:gd name="T99" fmla="*/ 247676 h 3017837"/>
              <a:gd name="T100" fmla="*/ 1102681 w 3376612"/>
              <a:gd name="T101" fmla="*/ 68782 h 3017837"/>
              <a:gd name="T102" fmla="*/ 1523164 w 3376612"/>
              <a:gd name="T103" fmla="*/ 74462 h 3017837"/>
              <a:gd name="T104" fmla="*/ 1767073 w 3376612"/>
              <a:gd name="T105" fmla="*/ 280836 h 3017837"/>
              <a:gd name="T106" fmla="*/ 1894849 w 3376612"/>
              <a:gd name="T107" fmla="*/ 578684 h 3017837"/>
              <a:gd name="T108" fmla="*/ 1884550 w 3376612"/>
              <a:gd name="T109" fmla="*/ 866384 h 3017837"/>
              <a:gd name="T110" fmla="*/ 1769014 w 3376612"/>
              <a:gd name="T111" fmla="*/ 1111855 h 3017837"/>
              <a:gd name="T112" fmla="*/ 1822901 w 3376612"/>
              <a:gd name="T113" fmla="*/ 917717 h 3017837"/>
              <a:gd name="T114" fmla="*/ 1821109 w 3376612"/>
              <a:gd name="T115" fmla="*/ 656876 h 3017837"/>
              <a:gd name="T116" fmla="*/ 1705126 w 3376612"/>
              <a:gd name="T117" fmla="*/ 350971 h 3017837"/>
              <a:gd name="T118" fmla="*/ 1485249 w 3376612"/>
              <a:gd name="T119" fmla="*/ 116990 h 3017837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3376612" h="3017837">
                <a:moveTo>
                  <a:pt x="876300" y="1063625"/>
                </a:moveTo>
                <a:lnTo>
                  <a:pt x="1215575" y="1063625"/>
                </a:lnTo>
                <a:lnTo>
                  <a:pt x="1347633" y="1377622"/>
                </a:lnTo>
                <a:lnTo>
                  <a:pt x="1376479" y="1445077"/>
                </a:lnTo>
                <a:lnTo>
                  <a:pt x="1389447" y="1476027"/>
                </a:lnTo>
                <a:lnTo>
                  <a:pt x="1401885" y="1506448"/>
                </a:lnTo>
                <a:lnTo>
                  <a:pt x="1413794" y="1536076"/>
                </a:lnTo>
                <a:lnTo>
                  <a:pt x="1425438" y="1565967"/>
                </a:lnTo>
                <a:lnTo>
                  <a:pt x="1436818" y="1596388"/>
                </a:lnTo>
                <a:lnTo>
                  <a:pt x="1448727" y="1627867"/>
                </a:lnTo>
                <a:lnTo>
                  <a:pt x="1452432" y="1627867"/>
                </a:lnTo>
                <a:lnTo>
                  <a:pt x="1463282" y="1597447"/>
                </a:lnTo>
                <a:lnTo>
                  <a:pt x="1474662" y="1567555"/>
                </a:lnTo>
                <a:lnTo>
                  <a:pt x="1486307" y="1537398"/>
                </a:lnTo>
                <a:lnTo>
                  <a:pt x="1498216" y="1506977"/>
                </a:lnTo>
                <a:lnTo>
                  <a:pt x="1523886" y="1444548"/>
                </a:lnTo>
                <a:lnTo>
                  <a:pt x="1551409" y="1377622"/>
                </a:lnTo>
                <a:lnTo>
                  <a:pt x="1683202" y="1063625"/>
                </a:lnTo>
                <a:lnTo>
                  <a:pt x="2014538" y="1063625"/>
                </a:lnTo>
                <a:lnTo>
                  <a:pt x="1612278" y="1775475"/>
                </a:lnTo>
                <a:lnTo>
                  <a:pt x="1807850" y="1775475"/>
                </a:lnTo>
                <a:lnTo>
                  <a:pt x="1807850" y="1915147"/>
                </a:lnTo>
                <a:lnTo>
                  <a:pt x="1584225" y="1915147"/>
                </a:lnTo>
                <a:lnTo>
                  <a:pt x="1584225" y="2003235"/>
                </a:lnTo>
                <a:lnTo>
                  <a:pt x="1807850" y="2003235"/>
                </a:lnTo>
                <a:lnTo>
                  <a:pt x="1807850" y="2142113"/>
                </a:lnTo>
                <a:lnTo>
                  <a:pt x="1584225" y="2142113"/>
                </a:lnTo>
                <a:lnTo>
                  <a:pt x="1584225" y="2370138"/>
                </a:lnTo>
                <a:lnTo>
                  <a:pt x="1289411" y="2370138"/>
                </a:lnTo>
                <a:lnTo>
                  <a:pt x="1289411" y="2142113"/>
                </a:lnTo>
                <a:lnTo>
                  <a:pt x="1083252" y="2142113"/>
                </a:lnTo>
                <a:lnTo>
                  <a:pt x="1083252" y="2003235"/>
                </a:lnTo>
                <a:lnTo>
                  <a:pt x="1289411" y="2003235"/>
                </a:lnTo>
                <a:lnTo>
                  <a:pt x="1289411" y="1915147"/>
                </a:lnTo>
                <a:lnTo>
                  <a:pt x="1083252" y="1915147"/>
                </a:lnTo>
                <a:lnTo>
                  <a:pt x="1083252" y="1775475"/>
                </a:lnTo>
                <a:lnTo>
                  <a:pt x="1257653" y="1775475"/>
                </a:lnTo>
                <a:lnTo>
                  <a:pt x="876300" y="1063625"/>
                </a:lnTo>
                <a:close/>
                <a:moveTo>
                  <a:pt x="1414462" y="550964"/>
                </a:moveTo>
                <a:lnTo>
                  <a:pt x="1387210" y="551228"/>
                </a:lnTo>
                <a:lnTo>
                  <a:pt x="1360223" y="552287"/>
                </a:lnTo>
                <a:lnTo>
                  <a:pt x="1333500" y="553875"/>
                </a:lnTo>
                <a:lnTo>
                  <a:pt x="1306777" y="556522"/>
                </a:lnTo>
                <a:lnTo>
                  <a:pt x="1280583" y="559433"/>
                </a:lnTo>
                <a:lnTo>
                  <a:pt x="1254125" y="562873"/>
                </a:lnTo>
                <a:lnTo>
                  <a:pt x="1228460" y="567373"/>
                </a:lnTo>
                <a:lnTo>
                  <a:pt x="1202267" y="572136"/>
                </a:lnTo>
                <a:lnTo>
                  <a:pt x="1176867" y="577959"/>
                </a:lnTo>
                <a:lnTo>
                  <a:pt x="1151467" y="584046"/>
                </a:lnTo>
                <a:lnTo>
                  <a:pt x="1126331" y="590927"/>
                </a:lnTo>
                <a:lnTo>
                  <a:pt x="1101460" y="598338"/>
                </a:lnTo>
                <a:lnTo>
                  <a:pt x="1076854" y="606277"/>
                </a:lnTo>
                <a:lnTo>
                  <a:pt x="1052777" y="614746"/>
                </a:lnTo>
                <a:lnTo>
                  <a:pt x="1028700" y="624009"/>
                </a:lnTo>
                <a:lnTo>
                  <a:pt x="1005152" y="633802"/>
                </a:lnTo>
                <a:lnTo>
                  <a:pt x="981340" y="643859"/>
                </a:lnTo>
                <a:lnTo>
                  <a:pt x="958056" y="654710"/>
                </a:lnTo>
                <a:lnTo>
                  <a:pt x="935567" y="665825"/>
                </a:lnTo>
                <a:lnTo>
                  <a:pt x="912813" y="677999"/>
                </a:lnTo>
                <a:lnTo>
                  <a:pt x="890852" y="690438"/>
                </a:lnTo>
                <a:lnTo>
                  <a:pt x="868892" y="703142"/>
                </a:lnTo>
                <a:lnTo>
                  <a:pt x="847460" y="716904"/>
                </a:lnTo>
                <a:lnTo>
                  <a:pt x="826294" y="730666"/>
                </a:lnTo>
                <a:lnTo>
                  <a:pt x="805392" y="744958"/>
                </a:lnTo>
                <a:lnTo>
                  <a:pt x="784754" y="760043"/>
                </a:lnTo>
                <a:lnTo>
                  <a:pt x="764910" y="775393"/>
                </a:lnTo>
                <a:lnTo>
                  <a:pt x="745067" y="791273"/>
                </a:lnTo>
                <a:lnTo>
                  <a:pt x="725752" y="807417"/>
                </a:lnTo>
                <a:lnTo>
                  <a:pt x="706967" y="824090"/>
                </a:lnTo>
                <a:lnTo>
                  <a:pt x="688710" y="841558"/>
                </a:lnTo>
                <a:lnTo>
                  <a:pt x="670454" y="859290"/>
                </a:lnTo>
                <a:lnTo>
                  <a:pt x="652992" y="877287"/>
                </a:lnTo>
                <a:lnTo>
                  <a:pt x="635529" y="895813"/>
                </a:lnTo>
                <a:lnTo>
                  <a:pt x="618860" y="914339"/>
                </a:lnTo>
                <a:lnTo>
                  <a:pt x="602456" y="933923"/>
                </a:lnTo>
                <a:lnTo>
                  <a:pt x="586581" y="953508"/>
                </a:lnTo>
                <a:lnTo>
                  <a:pt x="571500" y="973622"/>
                </a:lnTo>
                <a:lnTo>
                  <a:pt x="556419" y="994265"/>
                </a:lnTo>
                <a:lnTo>
                  <a:pt x="541867" y="1014909"/>
                </a:lnTo>
                <a:lnTo>
                  <a:pt x="527844" y="1036081"/>
                </a:lnTo>
                <a:lnTo>
                  <a:pt x="514615" y="1057518"/>
                </a:lnTo>
                <a:lnTo>
                  <a:pt x="501650" y="1079485"/>
                </a:lnTo>
                <a:lnTo>
                  <a:pt x="489215" y="1101452"/>
                </a:lnTo>
                <a:lnTo>
                  <a:pt x="477308" y="1124212"/>
                </a:lnTo>
                <a:lnTo>
                  <a:pt x="465931" y="1147237"/>
                </a:lnTo>
                <a:lnTo>
                  <a:pt x="455083" y="1169998"/>
                </a:lnTo>
                <a:lnTo>
                  <a:pt x="444765" y="1193552"/>
                </a:lnTo>
                <a:lnTo>
                  <a:pt x="435240" y="1217636"/>
                </a:lnTo>
                <a:lnTo>
                  <a:pt x="426244" y="1241455"/>
                </a:lnTo>
                <a:lnTo>
                  <a:pt x="417513" y="1265539"/>
                </a:lnTo>
                <a:lnTo>
                  <a:pt x="409575" y="1290417"/>
                </a:lnTo>
                <a:lnTo>
                  <a:pt x="401902" y="1315295"/>
                </a:lnTo>
                <a:lnTo>
                  <a:pt x="395552" y="1340437"/>
                </a:lnTo>
                <a:lnTo>
                  <a:pt x="389202" y="1365580"/>
                </a:lnTo>
                <a:lnTo>
                  <a:pt x="383646" y="1391252"/>
                </a:lnTo>
                <a:lnTo>
                  <a:pt x="378883" y="1416923"/>
                </a:lnTo>
                <a:lnTo>
                  <a:pt x="374385" y="1443125"/>
                </a:lnTo>
                <a:lnTo>
                  <a:pt x="370681" y="1469061"/>
                </a:lnTo>
                <a:lnTo>
                  <a:pt x="367506" y="1495791"/>
                </a:lnTo>
                <a:lnTo>
                  <a:pt x="365390" y="1522522"/>
                </a:lnTo>
                <a:lnTo>
                  <a:pt x="363538" y="1549252"/>
                </a:lnTo>
                <a:lnTo>
                  <a:pt x="362744" y="1576247"/>
                </a:lnTo>
                <a:lnTo>
                  <a:pt x="362215" y="1603507"/>
                </a:lnTo>
                <a:lnTo>
                  <a:pt x="362744" y="1630502"/>
                </a:lnTo>
                <a:lnTo>
                  <a:pt x="363538" y="1657497"/>
                </a:lnTo>
                <a:lnTo>
                  <a:pt x="365390" y="1684492"/>
                </a:lnTo>
                <a:lnTo>
                  <a:pt x="367506" y="1710693"/>
                </a:lnTo>
                <a:lnTo>
                  <a:pt x="370681" y="1737424"/>
                </a:lnTo>
                <a:lnTo>
                  <a:pt x="374385" y="1763625"/>
                </a:lnTo>
                <a:lnTo>
                  <a:pt x="378883" y="1789561"/>
                </a:lnTo>
                <a:lnTo>
                  <a:pt x="383646" y="1815233"/>
                </a:lnTo>
                <a:lnTo>
                  <a:pt x="389202" y="1841170"/>
                </a:lnTo>
                <a:lnTo>
                  <a:pt x="395552" y="1866312"/>
                </a:lnTo>
                <a:lnTo>
                  <a:pt x="401902" y="1891454"/>
                </a:lnTo>
                <a:lnTo>
                  <a:pt x="409575" y="1916068"/>
                </a:lnTo>
                <a:lnTo>
                  <a:pt x="417513" y="1940681"/>
                </a:lnTo>
                <a:lnTo>
                  <a:pt x="426244" y="1965294"/>
                </a:lnTo>
                <a:lnTo>
                  <a:pt x="435240" y="1989113"/>
                </a:lnTo>
                <a:lnTo>
                  <a:pt x="444765" y="2012932"/>
                </a:lnTo>
                <a:lnTo>
                  <a:pt x="455083" y="2036222"/>
                </a:lnTo>
                <a:lnTo>
                  <a:pt x="465931" y="2059512"/>
                </a:lnTo>
                <a:lnTo>
                  <a:pt x="477308" y="2082537"/>
                </a:lnTo>
                <a:lnTo>
                  <a:pt x="489215" y="2104769"/>
                </a:lnTo>
                <a:lnTo>
                  <a:pt x="501650" y="2127264"/>
                </a:lnTo>
                <a:lnTo>
                  <a:pt x="514615" y="2148966"/>
                </a:lnTo>
                <a:lnTo>
                  <a:pt x="527844" y="2170668"/>
                </a:lnTo>
                <a:lnTo>
                  <a:pt x="541867" y="2191576"/>
                </a:lnTo>
                <a:lnTo>
                  <a:pt x="556419" y="2212484"/>
                </a:lnTo>
                <a:lnTo>
                  <a:pt x="571500" y="2232863"/>
                </a:lnTo>
                <a:lnTo>
                  <a:pt x="586581" y="2252977"/>
                </a:lnTo>
                <a:lnTo>
                  <a:pt x="602456" y="2272561"/>
                </a:lnTo>
                <a:lnTo>
                  <a:pt x="618860" y="2291881"/>
                </a:lnTo>
                <a:lnTo>
                  <a:pt x="635529" y="2310937"/>
                </a:lnTo>
                <a:lnTo>
                  <a:pt x="652992" y="2329463"/>
                </a:lnTo>
                <a:lnTo>
                  <a:pt x="670454" y="2347459"/>
                </a:lnTo>
                <a:lnTo>
                  <a:pt x="688710" y="2365192"/>
                </a:lnTo>
                <a:lnTo>
                  <a:pt x="706967" y="2382394"/>
                </a:lnTo>
                <a:lnTo>
                  <a:pt x="725752" y="2399332"/>
                </a:lnTo>
                <a:lnTo>
                  <a:pt x="745067" y="2415476"/>
                </a:lnTo>
                <a:lnTo>
                  <a:pt x="764910" y="2431091"/>
                </a:lnTo>
                <a:lnTo>
                  <a:pt x="784754" y="2446706"/>
                </a:lnTo>
                <a:lnTo>
                  <a:pt x="805392" y="2461527"/>
                </a:lnTo>
                <a:lnTo>
                  <a:pt x="826294" y="2475818"/>
                </a:lnTo>
                <a:lnTo>
                  <a:pt x="847460" y="2489845"/>
                </a:lnTo>
                <a:lnTo>
                  <a:pt x="868892" y="2503343"/>
                </a:lnTo>
                <a:lnTo>
                  <a:pt x="890852" y="2516311"/>
                </a:lnTo>
                <a:lnTo>
                  <a:pt x="912813" y="2528485"/>
                </a:lnTo>
                <a:lnTo>
                  <a:pt x="935567" y="2540659"/>
                </a:lnTo>
                <a:lnTo>
                  <a:pt x="958056" y="2551775"/>
                </a:lnTo>
                <a:lnTo>
                  <a:pt x="981340" y="2562626"/>
                </a:lnTo>
                <a:lnTo>
                  <a:pt x="1005152" y="2572948"/>
                </a:lnTo>
                <a:lnTo>
                  <a:pt x="1028700" y="2583005"/>
                </a:lnTo>
                <a:lnTo>
                  <a:pt x="1052777" y="2592003"/>
                </a:lnTo>
                <a:lnTo>
                  <a:pt x="1076854" y="2600472"/>
                </a:lnTo>
                <a:lnTo>
                  <a:pt x="1101460" y="2608412"/>
                </a:lnTo>
                <a:lnTo>
                  <a:pt x="1126331" y="2615822"/>
                </a:lnTo>
                <a:lnTo>
                  <a:pt x="1151467" y="2622703"/>
                </a:lnTo>
                <a:lnTo>
                  <a:pt x="1176867" y="2628790"/>
                </a:lnTo>
                <a:lnTo>
                  <a:pt x="1202267" y="2634348"/>
                </a:lnTo>
                <a:lnTo>
                  <a:pt x="1228460" y="2639377"/>
                </a:lnTo>
                <a:lnTo>
                  <a:pt x="1254125" y="2643611"/>
                </a:lnTo>
                <a:lnTo>
                  <a:pt x="1280583" y="2647317"/>
                </a:lnTo>
                <a:lnTo>
                  <a:pt x="1306777" y="2650228"/>
                </a:lnTo>
                <a:lnTo>
                  <a:pt x="1333500" y="2652610"/>
                </a:lnTo>
                <a:lnTo>
                  <a:pt x="1360223" y="2654462"/>
                </a:lnTo>
                <a:lnTo>
                  <a:pt x="1387210" y="2655521"/>
                </a:lnTo>
                <a:lnTo>
                  <a:pt x="1414462" y="2655786"/>
                </a:lnTo>
                <a:lnTo>
                  <a:pt x="1441715" y="2655521"/>
                </a:lnTo>
                <a:lnTo>
                  <a:pt x="1468702" y="2654462"/>
                </a:lnTo>
                <a:lnTo>
                  <a:pt x="1495425" y="2652610"/>
                </a:lnTo>
                <a:lnTo>
                  <a:pt x="1522148" y="2650228"/>
                </a:lnTo>
                <a:lnTo>
                  <a:pt x="1548342" y="2647317"/>
                </a:lnTo>
                <a:lnTo>
                  <a:pt x="1574800" y="2643611"/>
                </a:lnTo>
                <a:lnTo>
                  <a:pt x="1600994" y="2639377"/>
                </a:lnTo>
                <a:lnTo>
                  <a:pt x="1626658" y="2634348"/>
                </a:lnTo>
                <a:lnTo>
                  <a:pt x="1652058" y="2628790"/>
                </a:lnTo>
                <a:lnTo>
                  <a:pt x="1677458" y="2622703"/>
                </a:lnTo>
                <a:lnTo>
                  <a:pt x="1702594" y="2615822"/>
                </a:lnTo>
                <a:lnTo>
                  <a:pt x="1727465" y="2608412"/>
                </a:lnTo>
                <a:lnTo>
                  <a:pt x="1752071" y="2600472"/>
                </a:lnTo>
                <a:lnTo>
                  <a:pt x="1776413" y="2592003"/>
                </a:lnTo>
                <a:lnTo>
                  <a:pt x="1800225" y="2583005"/>
                </a:lnTo>
                <a:lnTo>
                  <a:pt x="1824302" y="2572948"/>
                </a:lnTo>
                <a:lnTo>
                  <a:pt x="1847586" y="2562626"/>
                </a:lnTo>
                <a:lnTo>
                  <a:pt x="1870869" y="2551775"/>
                </a:lnTo>
                <a:lnTo>
                  <a:pt x="1893623" y="2540659"/>
                </a:lnTo>
                <a:lnTo>
                  <a:pt x="1916113" y="2528485"/>
                </a:lnTo>
                <a:lnTo>
                  <a:pt x="1938338" y="2516311"/>
                </a:lnTo>
                <a:lnTo>
                  <a:pt x="1960033" y="2503343"/>
                </a:lnTo>
                <a:lnTo>
                  <a:pt x="1981729" y="2489845"/>
                </a:lnTo>
                <a:lnTo>
                  <a:pt x="2002896" y="2475818"/>
                </a:lnTo>
                <a:lnTo>
                  <a:pt x="2023798" y="2461527"/>
                </a:lnTo>
                <a:lnTo>
                  <a:pt x="2044171" y="2446706"/>
                </a:lnTo>
                <a:lnTo>
                  <a:pt x="2064279" y="2431091"/>
                </a:lnTo>
                <a:lnTo>
                  <a:pt x="2083858" y="2415476"/>
                </a:lnTo>
                <a:lnTo>
                  <a:pt x="2103173" y="2399332"/>
                </a:lnTo>
                <a:lnTo>
                  <a:pt x="2121958" y="2382394"/>
                </a:lnTo>
                <a:lnTo>
                  <a:pt x="2140744" y="2365192"/>
                </a:lnTo>
                <a:lnTo>
                  <a:pt x="2158736" y="2347459"/>
                </a:lnTo>
                <a:lnTo>
                  <a:pt x="2176198" y="2329463"/>
                </a:lnTo>
                <a:lnTo>
                  <a:pt x="2193396" y="2310937"/>
                </a:lnTo>
                <a:lnTo>
                  <a:pt x="2210065" y="2291881"/>
                </a:lnTo>
                <a:lnTo>
                  <a:pt x="2226469" y="2272561"/>
                </a:lnTo>
                <a:lnTo>
                  <a:pt x="2242344" y="2252977"/>
                </a:lnTo>
                <a:lnTo>
                  <a:pt x="2257425" y="2232863"/>
                </a:lnTo>
                <a:lnTo>
                  <a:pt x="2272771" y="2212484"/>
                </a:lnTo>
                <a:lnTo>
                  <a:pt x="2287058" y="2191576"/>
                </a:lnTo>
                <a:lnTo>
                  <a:pt x="2301081" y="2170668"/>
                </a:lnTo>
                <a:lnTo>
                  <a:pt x="2314310" y="2148966"/>
                </a:lnTo>
                <a:lnTo>
                  <a:pt x="2327275" y="2127264"/>
                </a:lnTo>
                <a:lnTo>
                  <a:pt x="2339710" y="2104769"/>
                </a:lnTo>
                <a:lnTo>
                  <a:pt x="2351617" y="2082537"/>
                </a:lnTo>
                <a:lnTo>
                  <a:pt x="2362994" y="2059512"/>
                </a:lnTo>
                <a:lnTo>
                  <a:pt x="2373842" y="2036222"/>
                </a:lnTo>
                <a:lnTo>
                  <a:pt x="2384160" y="2012932"/>
                </a:lnTo>
                <a:lnTo>
                  <a:pt x="2393686" y="1989113"/>
                </a:lnTo>
                <a:lnTo>
                  <a:pt x="2402681" y="1965294"/>
                </a:lnTo>
                <a:lnTo>
                  <a:pt x="2411412" y="1940681"/>
                </a:lnTo>
                <a:lnTo>
                  <a:pt x="2419350" y="1916068"/>
                </a:lnTo>
                <a:lnTo>
                  <a:pt x="2427023" y="1891454"/>
                </a:lnTo>
                <a:lnTo>
                  <a:pt x="2433373" y="1866312"/>
                </a:lnTo>
                <a:lnTo>
                  <a:pt x="2439723" y="1841170"/>
                </a:lnTo>
                <a:lnTo>
                  <a:pt x="2445279" y="1815233"/>
                </a:lnTo>
                <a:lnTo>
                  <a:pt x="2450306" y="1789561"/>
                </a:lnTo>
                <a:lnTo>
                  <a:pt x="2454540" y="1763625"/>
                </a:lnTo>
                <a:lnTo>
                  <a:pt x="2458244" y="1737424"/>
                </a:lnTo>
                <a:lnTo>
                  <a:pt x="2461419" y="1710693"/>
                </a:lnTo>
                <a:lnTo>
                  <a:pt x="2463536" y="1684492"/>
                </a:lnTo>
                <a:lnTo>
                  <a:pt x="2465388" y="1657497"/>
                </a:lnTo>
                <a:lnTo>
                  <a:pt x="2466181" y="1630502"/>
                </a:lnTo>
                <a:lnTo>
                  <a:pt x="2466710" y="1603507"/>
                </a:lnTo>
                <a:lnTo>
                  <a:pt x="2466181" y="1576247"/>
                </a:lnTo>
                <a:lnTo>
                  <a:pt x="2465388" y="1549252"/>
                </a:lnTo>
                <a:lnTo>
                  <a:pt x="2463536" y="1522522"/>
                </a:lnTo>
                <a:lnTo>
                  <a:pt x="2461419" y="1495791"/>
                </a:lnTo>
                <a:lnTo>
                  <a:pt x="2458244" y="1469061"/>
                </a:lnTo>
                <a:lnTo>
                  <a:pt x="2454540" y="1443125"/>
                </a:lnTo>
                <a:lnTo>
                  <a:pt x="2450306" y="1416923"/>
                </a:lnTo>
                <a:lnTo>
                  <a:pt x="2445279" y="1391252"/>
                </a:lnTo>
                <a:lnTo>
                  <a:pt x="2439723" y="1365580"/>
                </a:lnTo>
                <a:lnTo>
                  <a:pt x="2433373" y="1340437"/>
                </a:lnTo>
                <a:lnTo>
                  <a:pt x="2427023" y="1315295"/>
                </a:lnTo>
                <a:lnTo>
                  <a:pt x="2419350" y="1290417"/>
                </a:lnTo>
                <a:lnTo>
                  <a:pt x="2411412" y="1265539"/>
                </a:lnTo>
                <a:lnTo>
                  <a:pt x="2402681" y="1241455"/>
                </a:lnTo>
                <a:lnTo>
                  <a:pt x="2393686" y="1217636"/>
                </a:lnTo>
                <a:lnTo>
                  <a:pt x="2384160" y="1193552"/>
                </a:lnTo>
                <a:lnTo>
                  <a:pt x="2373842" y="1169998"/>
                </a:lnTo>
                <a:lnTo>
                  <a:pt x="2362994" y="1147237"/>
                </a:lnTo>
                <a:lnTo>
                  <a:pt x="2351617" y="1124212"/>
                </a:lnTo>
                <a:lnTo>
                  <a:pt x="2339710" y="1101452"/>
                </a:lnTo>
                <a:lnTo>
                  <a:pt x="2327275" y="1079485"/>
                </a:lnTo>
                <a:lnTo>
                  <a:pt x="2314310" y="1057518"/>
                </a:lnTo>
                <a:lnTo>
                  <a:pt x="2301081" y="1036081"/>
                </a:lnTo>
                <a:lnTo>
                  <a:pt x="2287058" y="1014909"/>
                </a:lnTo>
                <a:lnTo>
                  <a:pt x="2272771" y="994265"/>
                </a:lnTo>
                <a:lnTo>
                  <a:pt x="2257425" y="973622"/>
                </a:lnTo>
                <a:lnTo>
                  <a:pt x="2242344" y="953508"/>
                </a:lnTo>
                <a:lnTo>
                  <a:pt x="2226469" y="933923"/>
                </a:lnTo>
                <a:lnTo>
                  <a:pt x="2210065" y="914339"/>
                </a:lnTo>
                <a:lnTo>
                  <a:pt x="2193396" y="895813"/>
                </a:lnTo>
                <a:lnTo>
                  <a:pt x="2176198" y="877287"/>
                </a:lnTo>
                <a:lnTo>
                  <a:pt x="2158736" y="859290"/>
                </a:lnTo>
                <a:lnTo>
                  <a:pt x="2140744" y="841558"/>
                </a:lnTo>
                <a:lnTo>
                  <a:pt x="2121958" y="824090"/>
                </a:lnTo>
                <a:lnTo>
                  <a:pt x="2103173" y="807417"/>
                </a:lnTo>
                <a:lnTo>
                  <a:pt x="2083858" y="791273"/>
                </a:lnTo>
                <a:lnTo>
                  <a:pt x="2064279" y="775393"/>
                </a:lnTo>
                <a:lnTo>
                  <a:pt x="2044171" y="760043"/>
                </a:lnTo>
                <a:lnTo>
                  <a:pt x="2023798" y="744958"/>
                </a:lnTo>
                <a:lnTo>
                  <a:pt x="2002896" y="730666"/>
                </a:lnTo>
                <a:lnTo>
                  <a:pt x="1981729" y="716904"/>
                </a:lnTo>
                <a:lnTo>
                  <a:pt x="1960033" y="703142"/>
                </a:lnTo>
                <a:lnTo>
                  <a:pt x="1938338" y="690438"/>
                </a:lnTo>
                <a:lnTo>
                  <a:pt x="1916113" y="677999"/>
                </a:lnTo>
                <a:lnTo>
                  <a:pt x="1893623" y="665825"/>
                </a:lnTo>
                <a:lnTo>
                  <a:pt x="1870869" y="654710"/>
                </a:lnTo>
                <a:lnTo>
                  <a:pt x="1847586" y="643859"/>
                </a:lnTo>
                <a:lnTo>
                  <a:pt x="1824302" y="633802"/>
                </a:lnTo>
                <a:lnTo>
                  <a:pt x="1800225" y="624009"/>
                </a:lnTo>
                <a:lnTo>
                  <a:pt x="1776413" y="614746"/>
                </a:lnTo>
                <a:lnTo>
                  <a:pt x="1752071" y="606277"/>
                </a:lnTo>
                <a:lnTo>
                  <a:pt x="1727465" y="598338"/>
                </a:lnTo>
                <a:lnTo>
                  <a:pt x="1702594" y="590927"/>
                </a:lnTo>
                <a:lnTo>
                  <a:pt x="1677458" y="584046"/>
                </a:lnTo>
                <a:lnTo>
                  <a:pt x="1652058" y="577959"/>
                </a:lnTo>
                <a:lnTo>
                  <a:pt x="1626658" y="572136"/>
                </a:lnTo>
                <a:lnTo>
                  <a:pt x="1600994" y="567373"/>
                </a:lnTo>
                <a:lnTo>
                  <a:pt x="1574800" y="562873"/>
                </a:lnTo>
                <a:lnTo>
                  <a:pt x="1548342" y="559433"/>
                </a:lnTo>
                <a:lnTo>
                  <a:pt x="1522148" y="556522"/>
                </a:lnTo>
                <a:lnTo>
                  <a:pt x="1495425" y="553875"/>
                </a:lnTo>
                <a:lnTo>
                  <a:pt x="1468702" y="552287"/>
                </a:lnTo>
                <a:lnTo>
                  <a:pt x="1441715" y="551228"/>
                </a:lnTo>
                <a:lnTo>
                  <a:pt x="1414462" y="550964"/>
                </a:lnTo>
                <a:close/>
                <a:moveTo>
                  <a:pt x="1396206" y="188912"/>
                </a:moveTo>
                <a:lnTo>
                  <a:pt x="1414462" y="188912"/>
                </a:lnTo>
                <a:lnTo>
                  <a:pt x="1432719" y="188912"/>
                </a:lnTo>
                <a:lnTo>
                  <a:pt x="1450975" y="189441"/>
                </a:lnTo>
                <a:lnTo>
                  <a:pt x="1468967" y="189706"/>
                </a:lnTo>
                <a:lnTo>
                  <a:pt x="1487488" y="190765"/>
                </a:lnTo>
                <a:lnTo>
                  <a:pt x="1505479" y="191559"/>
                </a:lnTo>
                <a:lnTo>
                  <a:pt x="1523471" y="192882"/>
                </a:lnTo>
                <a:lnTo>
                  <a:pt x="1541462" y="194470"/>
                </a:lnTo>
                <a:lnTo>
                  <a:pt x="1558925" y="196323"/>
                </a:lnTo>
                <a:lnTo>
                  <a:pt x="1576917" y="198175"/>
                </a:lnTo>
                <a:lnTo>
                  <a:pt x="1594644" y="200292"/>
                </a:lnTo>
                <a:lnTo>
                  <a:pt x="1612371" y="202410"/>
                </a:lnTo>
                <a:lnTo>
                  <a:pt x="1629833" y="205321"/>
                </a:lnTo>
                <a:lnTo>
                  <a:pt x="1647296" y="207967"/>
                </a:lnTo>
                <a:lnTo>
                  <a:pt x="1664758" y="210879"/>
                </a:lnTo>
                <a:lnTo>
                  <a:pt x="1682221" y="214319"/>
                </a:lnTo>
                <a:lnTo>
                  <a:pt x="1699419" y="217760"/>
                </a:lnTo>
                <a:lnTo>
                  <a:pt x="1716617" y="220936"/>
                </a:lnTo>
                <a:lnTo>
                  <a:pt x="1734079" y="225170"/>
                </a:lnTo>
                <a:lnTo>
                  <a:pt x="1751013" y="229140"/>
                </a:lnTo>
                <a:lnTo>
                  <a:pt x="1768210" y="233375"/>
                </a:lnTo>
                <a:lnTo>
                  <a:pt x="1784879" y="237874"/>
                </a:lnTo>
                <a:lnTo>
                  <a:pt x="1801548" y="242373"/>
                </a:lnTo>
                <a:lnTo>
                  <a:pt x="1818217" y="247401"/>
                </a:lnTo>
                <a:lnTo>
                  <a:pt x="1835150" y="252430"/>
                </a:lnTo>
                <a:lnTo>
                  <a:pt x="1851554" y="257723"/>
                </a:lnTo>
                <a:lnTo>
                  <a:pt x="1867958" y="263281"/>
                </a:lnTo>
                <a:lnTo>
                  <a:pt x="1884363" y="268839"/>
                </a:lnTo>
                <a:lnTo>
                  <a:pt x="1900767" y="274661"/>
                </a:lnTo>
                <a:lnTo>
                  <a:pt x="1916906" y="280748"/>
                </a:lnTo>
                <a:lnTo>
                  <a:pt x="1933046" y="286835"/>
                </a:lnTo>
                <a:lnTo>
                  <a:pt x="1949186" y="293452"/>
                </a:lnTo>
                <a:lnTo>
                  <a:pt x="1965060" y="299804"/>
                </a:lnTo>
                <a:lnTo>
                  <a:pt x="1980936" y="306685"/>
                </a:lnTo>
                <a:lnTo>
                  <a:pt x="1996810" y="313831"/>
                </a:lnTo>
                <a:lnTo>
                  <a:pt x="2012156" y="320976"/>
                </a:lnTo>
                <a:lnTo>
                  <a:pt x="2027767" y="328387"/>
                </a:lnTo>
                <a:lnTo>
                  <a:pt x="2043113" y="335797"/>
                </a:lnTo>
                <a:lnTo>
                  <a:pt x="2058458" y="343737"/>
                </a:lnTo>
                <a:lnTo>
                  <a:pt x="2073540" y="351412"/>
                </a:lnTo>
                <a:lnTo>
                  <a:pt x="2088621" y="359352"/>
                </a:lnTo>
                <a:lnTo>
                  <a:pt x="2103702" y="367821"/>
                </a:lnTo>
                <a:lnTo>
                  <a:pt x="2118519" y="376290"/>
                </a:lnTo>
                <a:lnTo>
                  <a:pt x="2133071" y="384759"/>
                </a:lnTo>
                <a:lnTo>
                  <a:pt x="2147623" y="393493"/>
                </a:lnTo>
                <a:lnTo>
                  <a:pt x="2162440" y="402491"/>
                </a:lnTo>
                <a:lnTo>
                  <a:pt x="2176992" y="411489"/>
                </a:lnTo>
                <a:lnTo>
                  <a:pt x="2191279" y="420752"/>
                </a:lnTo>
                <a:lnTo>
                  <a:pt x="2205038" y="430545"/>
                </a:lnTo>
                <a:lnTo>
                  <a:pt x="2219325" y="440072"/>
                </a:lnTo>
                <a:lnTo>
                  <a:pt x="2233348" y="449600"/>
                </a:lnTo>
                <a:lnTo>
                  <a:pt x="2247106" y="459657"/>
                </a:lnTo>
                <a:lnTo>
                  <a:pt x="2260600" y="469979"/>
                </a:lnTo>
                <a:lnTo>
                  <a:pt x="2274358" y="480036"/>
                </a:lnTo>
                <a:lnTo>
                  <a:pt x="2287588" y="490357"/>
                </a:lnTo>
                <a:lnTo>
                  <a:pt x="2301081" y="501208"/>
                </a:lnTo>
                <a:lnTo>
                  <a:pt x="2314046" y="511794"/>
                </a:lnTo>
                <a:lnTo>
                  <a:pt x="2327010" y="522645"/>
                </a:lnTo>
                <a:lnTo>
                  <a:pt x="2339975" y="533761"/>
                </a:lnTo>
                <a:lnTo>
                  <a:pt x="2352675" y="544877"/>
                </a:lnTo>
                <a:lnTo>
                  <a:pt x="2365375" y="555992"/>
                </a:lnTo>
                <a:lnTo>
                  <a:pt x="2377810" y="567637"/>
                </a:lnTo>
                <a:lnTo>
                  <a:pt x="2390246" y="579282"/>
                </a:lnTo>
                <a:lnTo>
                  <a:pt x="2402417" y="591192"/>
                </a:lnTo>
                <a:lnTo>
                  <a:pt x="2414588" y="602837"/>
                </a:lnTo>
                <a:lnTo>
                  <a:pt x="2426494" y="615011"/>
                </a:lnTo>
                <a:lnTo>
                  <a:pt x="2438400" y="627450"/>
                </a:lnTo>
                <a:lnTo>
                  <a:pt x="2449777" y="639624"/>
                </a:lnTo>
                <a:lnTo>
                  <a:pt x="2461419" y="652328"/>
                </a:lnTo>
                <a:lnTo>
                  <a:pt x="2472796" y="664767"/>
                </a:lnTo>
                <a:lnTo>
                  <a:pt x="2483908" y="677735"/>
                </a:lnTo>
                <a:lnTo>
                  <a:pt x="2494756" y="690438"/>
                </a:lnTo>
                <a:lnTo>
                  <a:pt x="2505604" y="703407"/>
                </a:lnTo>
                <a:lnTo>
                  <a:pt x="2516452" y="716904"/>
                </a:lnTo>
                <a:lnTo>
                  <a:pt x="2527036" y="729872"/>
                </a:lnTo>
                <a:lnTo>
                  <a:pt x="2537619" y="743370"/>
                </a:lnTo>
                <a:lnTo>
                  <a:pt x="2547938" y="756867"/>
                </a:lnTo>
                <a:lnTo>
                  <a:pt x="2557727" y="770894"/>
                </a:lnTo>
                <a:lnTo>
                  <a:pt x="2567781" y="784392"/>
                </a:lnTo>
                <a:lnTo>
                  <a:pt x="2577571" y="798419"/>
                </a:lnTo>
                <a:lnTo>
                  <a:pt x="2587360" y="812446"/>
                </a:lnTo>
                <a:lnTo>
                  <a:pt x="2596621" y="826737"/>
                </a:lnTo>
                <a:lnTo>
                  <a:pt x="2605881" y="841029"/>
                </a:lnTo>
                <a:lnTo>
                  <a:pt x="2615142" y="855055"/>
                </a:lnTo>
                <a:lnTo>
                  <a:pt x="2624138" y="869876"/>
                </a:lnTo>
                <a:lnTo>
                  <a:pt x="2632869" y="884432"/>
                </a:lnTo>
                <a:lnTo>
                  <a:pt x="2641600" y="899253"/>
                </a:lnTo>
                <a:lnTo>
                  <a:pt x="2650067" y="914074"/>
                </a:lnTo>
                <a:lnTo>
                  <a:pt x="2658004" y="928895"/>
                </a:lnTo>
                <a:lnTo>
                  <a:pt x="2665942" y="944245"/>
                </a:lnTo>
                <a:lnTo>
                  <a:pt x="2674144" y="959330"/>
                </a:lnTo>
                <a:lnTo>
                  <a:pt x="2681817" y="974681"/>
                </a:lnTo>
                <a:lnTo>
                  <a:pt x="2689225" y="990031"/>
                </a:lnTo>
                <a:lnTo>
                  <a:pt x="2696898" y="1005646"/>
                </a:lnTo>
                <a:lnTo>
                  <a:pt x="2704042" y="1021260"/>
                </a:lnTo>
                <a:lnTo>
                  <a:pt x="2710656" y="1036875"/>
                </a:lnTo>
                <a:lnTo>
                  <a:pt x="2717536" y="1052755"/>
                </a:lnTo>
                <a:lnTo>
                  <a:pt x="2724415" y="1068634"/>
                </a:lnTo>
                <a:lnTo>
                  <a:pt x="2730500" y="1084778"/>
                </a:lnTo>
                <a:lnTo>
                  <a:pt x="2736850" y="1100922"/>
                </a:lnTo>
                <a:lnTo>
                  <a:pt x="2742936" y="1117066"/>
                </a:lnTo>
                <a:lnTo>
                  <a:pt x="2748756" y="1133211"/>
                </a:lnTo>
                <a:lnTo>
                  <a:pt x="2754577" y="1149619"/>
                </a:lnTo>
                <a:lnTo>
                  <a:pt x="2760134" y="1166028"/>
                </a:lnTo>
                <a:lnTo>
                  <a:pt x="2765425" y="1182701"/>
                </a:lnTo>
                <a:lnTo>
                  <a:pt x="2770188" y="1199110"/>
                </a:lnTo>
                <a:lnTo>
                  <a:pt x="2775215" y="1216048"/>
                </a:lnTo>
                <a:lnTo>
                  <a:pt x="2779977" y="1232986"/>
                </a:lnTo>
                <a:lnTo>
                  <a:pt x="2784210" y="1249924"/>
                </a:lnTo>
                <a:lnTo>
                  <a:pt x="2788708" y="1266863"/>
                </a:lnTo>
                <a:lnTo>
                  <a:pt x="2792677" y="1283801"/>
                </a:lnTo>
                <a:lnTo>
                  <a:pt x="2796381" y="1301003"/>
                </a:lnTo>
                <a:lnTo>
                  <a:pt x="2800086" y="1318471"/>
                </a:lnTo>
                <a:lnTo>
                  <a:pt x="2803525" y="1335409"/>
                </a:lnTo>
                <a:lnTo>
                  <a:pt x="2806700" y="1352876"/>
                </a:lnTo>
                <a:lnTo>
                  <a:pt x="2809610" y="1370608"/>
                </a:lnTo>
                <a:lnTo>
                  <a:pt x="2812521" y="1387811"/>
                </a:lnTo>
                <a:lnTo>
                  <a:pt x="2814902" y="1405543"/>
                </a:lnTo>
                <a:lnTo>
                  <a:pt x="2817548" y="1423275"/>
                </a:lnTo>
                <a:lnTo>
                  <a:pt x="2819665" y="1441007"/>
                </a:lnTo>
                <a:lnTo>
                  <a:pt x="2821517" y="1458475"/>
                </a:lnTo>
                <a:lnTo>
                  <a:pt x="2823369" y="1476471"/>
                </a:lnTo>
                <a:lnTo>
                  <a:pt x="2824692" y="1494468"/>
                </a:lnTo>
                <a:lnTo>
                  <a:pt x="2825750" y="1512465"/>
                </a:lnTo>
                <a:lnTo>
                  <a:pt x="2827073" y="1530462"/>
                </a:lnTo>
                <a:lnTo>
                  <a:pt x="2827602" y="1548458"/>
                </a:lnTo>
                <a:lnTo>
                  <a:pt x="2828396" y="1566984"/>
                </a:lnTo>
                <a:lnTo>
                  <a:pt x="2828660" y="1585246"/>
                </a:lnTo>
                <a:lnTo>
                  <a:pt x="2828925" y="1603507"/>
                </a:lnTo>
                <a:lnTo>
                  <a:pt x="2828660" y="1621768"/>
                </a:lnTo>
                <a:lnTo>
                  <a:pt x="2828396" y="1639765"/>
                </a:lnTo>
                <a:lnTo>
                  <a:pt x="2827602" y="1658026"/>
                </a:lnTo>
                <a:lnTo>
                  <a:pt x="2827073" y="1676023"/>
                </a:lnTo>
                <a:lnTo>
                  <a:pt x="2825750" y="1694020"/>
                </a:lnTo>
                <a:lnTo>
                  <a:pt x="2824692" y="1712017"/>
                </a:lnTo>
                <a:lnTo>
                  <a:pt x="2823369" y="1730013"/>
                </a:lnTo>
                <a:lnTo>
                  <a:pt x="2821517" y="1748010"/>
                </a:lnTo>
                <a:lnTo>
                  <a:pt x="2819665" y="1765742"/>
                </a:lnTo>
                <a:lnTo>
                  <a:pt x="2817548" y="1783474"/>
                </a:lnTo>
                <a:lnTo>
                  <a:pt x="2814902" y="1801206"/>
                </a:lnTo>
                <a:lnTo>
                  <a:pt x="2812521" y="1818674"/>
                </a:lnTo>
                <a:lnTo>
                  <a:pt x="2809610" y="1836141"/>
                </a:lnTo>
                <a:lnTo>
                  <a:pt x="2806700" y="1853873"/>
                </a:lnTo>
                <a:lnTo>
                  <a:pt x="2803525" y="1871076"/>
                </a:lnTo>
                <a:lnTo>
                  <a:pt x="2800086" y="1888279"/>
                </a:lnTo>
                <a:lnTo>
                  <a:pt x="2796381" y="1905746"/>
                </a:lnTo>
                <a:lnTo>
                  <a:pt x="2792677" y="1922684"/>
                </a:lnTo>
                <a:lnTo>
                  <a:pt x="2788708" y="1939887"/>
                </a:lnTo>
                <a:lnTo>
                  <a:pt x="2784210" y="1956825"/>
                </a:lnTo>
                <a:lnTo>
                  <a:pt x="2779977" y="1973498"/>
                </a:lnTo>
                <a:lnTo>
                  <a:pt x="2775215" y="1990701"/>
                </a:lnTo>
                <a:lnTo>
                  <a:pt x="2770188" y="2007375"/>
                </a:lnTo>
                <a:lnTo>
                  <a:pt x="2765425" y="2023783"/>
                </a:lnTo>
                <a:lnTo>
                  <a:pt x="2760134" y="2040721"/>
                </a:lnTo>
                <a:lnTo>
                  <a:pt x="2754577" y="2057130"/>
                </a:lnTo>
                <a:lnTo>
                  <a:pt x="2748756" y="2073539"/>
                </a:lnTo>
                <a:lnTo>
                  <a:pt x="2742936" y="2089683"/>
                </a:lnTo>
                <a:lnTo>
                  <a:pt x="2736850" y="2105827"/>
                </a:lnTo>
                <a:lnTo>
                  <a:pt x="2730500" y="2121971"/>
                </a:lnTo>
                <a:lnTo>
                  <a:pt x="2724415" y="2138115"/>
                </a:lnTo>
                <a:lnTo>
                  <a:pt x="2717536" y="2153730"/>
                </a:lnTo>
                <a:lnTo>
                  <a:pt x="2710656" y="2169610"/>
                </a:lnTo>
                <a:lnTo>
                  <a:pt x="2704042" y="2185489"/>
                </a:lnTo>
                <a:lnTo>
                  <a:pt x="2696898" y="2201104"/>
                </a:lnTo>
                <a:lnTo>
                  <a:pt x="2689225" y="2216454"/>
                </a:lnTo>
                <a:lnTo>
                  <a:pt x="2681817" y="2232069"/>
                </a:lnTo>
                <a:lnTo>
                  <a:pt x="2674144" y="2247154"/>
                </a:lnTo>
                <a:lnTo>
                  <a:pt x="2665942" y="2262504"/>
                </a:lnTo>
                <a:lnTo>
                  <a:pt x="2658004" y="2277590"/>
                </a:lnTo>
                <a:lnTo>
                  <a:pt x="2650067" y="2292411"/>
                </a:lnTo>
                <a:lnTo>
                  <a:pt x="2641600" y="2307496"/>
                </a:lnTo>
                <a:lnTo>
                  <a:pt x="2632869" y="2322052"/>
                </a:lnTo>
                <a:lnTo>
                  <a:pt x="2624138" y="2336873"/>
                </a:lnTo>
                <a:lnTo>
                  <a:pt x="2615142" y="2351429"/>
                </a:lnTo>
                <a:lnTo>
                  <a:pt x="2605881" y="2365721"/>
                </a:lnTo>
                <a:lnTo>
                  <a:pt x="2596621" y="2380012"/>
                </a:lnTo>
                <a:lnTo>
                  <a:pt x="2587360" y="2394304"/>
                </a:lnTo>
                <a:lnTo>
                  <a:pt x="2577571" y="2408331"/>
                </a:lnTo>
                <a:lnTo>
                  <a:pt x="2567781" y="2422093"/>
                </a:lnTo>
                <a:lnTo>
                  <a:pt x="2557727" y="2435855"/>
                </a:lnTo>
                <a:lnTo>
                  <a:pt x="2547938" y="2449617"/>
                </a:lnTo>
                <a:lnTo>
                  <a:pt x="2537619" y="2463115"/>
                </a:lnTo>
                <a:lnTo>
                  <a:pt x="2527036" y="2476348"/>
                </a:lnTo>
                <a:lnTo>
                  <a:pt x="2516452" y="2489845"/>
                </a:lnTo>
                <a:lnTo>
                  <a:pt x="2505604" y="2503078"/>
                </a:lnTo>
                <a:lnTo>
                  <a:pt x="2494756" y="2516311"/>
                </a:lnTo>
                <a:lnTo>
                  <a:pt x="2483908" y="2529015"/>
                </a:lnTo>
                <a:lnTo>
                  <a:pt x="2472796" y="2541718"/>
                </a:lnTo>
                <a:lnTo>
                  <a:pt x="2461419" y="2554422"/>
                </a:lnTo>
                <a:lnTo>
                  <a:pt x="2449777" y="2566861"/>
                </a:lnTo>
                <a:lnTo>
                  <a:pt x="2438400" y="2579035"/>
                </a:lnTo>
                <a:lnTo>
                  <a:pt x="2426494" y="2591474"/>
                </a:lnTo>
                <a:lnTo>
                  <a:pt x="2414588" y="2603648"/>
                </a:lnTo>
                <a:lnTo>
                  <a:pt x="2402417" y="2615558"/>
                </a:lnTo>
                <a:lnTo>
                  <a:pt x="2390246" y="2627203"/>
                </a:lnTo>
                <a:lnTo>
                  <a:pt x="2377810" y="2638847"/>
                </a:lnTo>
                <a:lnTo>
                  <a:pt x="2365375" y="2650492"/>
                </a:lnTo>
                <a:lnTo>
                  <a:pt x="2352675" y="2661608"/>
                </a:lnTo>
                <a:lnTo>
                  <a:pt x="2339975" y="2672724"/>
                </a:lnTo>
                <a:lnTo>
                  <a:pt x="2327010" y="2684104"/>
                </a:lnTo>
                <a:lnTo>
                  <a:pt x="2314046" y="2694955"/>
                </a:lnTo>
                <a:lnTo>
                  <a:pt x="2301081" y="2705541"/>
                </a:lnTo>
                <a:lnTo>
                  <a:pt x="2287588" y="2716392"/>
                </a:lnTo>
                <a:lnTo>
                  <a:pt x="2274358" y="2726449"/>
                </a:lnTo>
                <a:lnTo>
                  <a:pt x="2260600" y="2736771"/>
                </a:lnTo>
                <a:lnTo>
                  <a:pt x="2247106" y="2747092"/>
                </a:lnTo>
                <a:lnTo>
                  <a:pt x="2233348" y="2756885"/>
                </a:lnTo>
                <a:lnTo>
                  <a:pt x="2219325" y="2766677"/>
                </a:lnTo>
                <a:lnTo>
                  <a:pt x="2205038" y="2776205"/>
                </a:lnTo>
                <a:lnTo>
                  <a:pt x="2191279" y="2785732"/>
                </a:lnTo>
                <a:lnTo>
                  <a:pt x="2176992" y="2794995"/>
                </a:lnTo>
                <a:lnTo>
                  <a:pt x="2162440" y="2803994"/>
                </a:lnTo>
                <a:lnTo>
                  <a:pt x="2147623" y="2812992"/>
                </a:lnTo>
                <a:lnTo>
                  <a:pt x="2133071" y="2821726"/>
                </a:lnTo>
                <a:lnTo>
                  <a:pt x="2118519" y="2830460"/>
                </a:lnTo>
                <a:lnTo>
                  <a:pt x="2103702" y="2838929"/>
                </a:lnTo>
                <a:lnTo>
                  <a:pt x="2088621" y="2847133"/>
                </a:lnTo>
                <a:lnTo>
                  <a:pt x="2073540" y="2855337"/>
                </a:lnTo>
                <a:lnTo>
                  <a:pt x="2058458" y="2863012"/>
                </a:lnTo>
                <a:lnTo>
                  <a:pt x="2043113" y="2870688"/>
                </a:lnTo>
                <a:lnTo>
                  <a:pt x="2027767" y="2878627"/>
                </a:lnTo>
                <a:lnTo>
                  <a:pt x="2012156" y="2885773"/>
                </a:lnTo>
                <a:lnTo>
                  <a:pt x="1996810" y="2892919"/>
                </a:lnTo>
                <a:lnTo>
                  <a:pt x="1980936" y="2900065"/>
                </a:lnTo>
                <a:lnTo>
                  <a:pt x="1965060" y="2906681"/>
                </a:lnTo>
                <a:lnTo>
                  <a:pt x="1949186" y="2913297"/>
                </a:lnTo>
                <a:lnTo>
                  <a:pt x="1933046" y="2919914"/>
                </a:lnTo>
                <a:lnTo>
                  <a:pt x="1916906" y="2926001"/>
                </a:lnTo>
                <a:lnTo>
                  <a:pt x="1900767" y="2932088"/>
                </a:lnTo>
                <a:lnTo>
                  <a:pt x="1884363" y="2937911"/>
                </a:lnTo>
                <a:lnTo>
                  <a:pt x="1867958" y="2943733"/>
                </a:lnTo>
                <a:lnTo>
                  <a:pt x="1851554" y="2949026"/>
                </a:lnTo>
                <a:lnTo>
                  <a:pt x="1835150" y="2954319"/>
                </a:lnTo>
                <a:lnTo>
                  <a:pt x="1818217" y="2959612"/>
                </a:lnTo>
                <a:lnTo>
                  <a:pt x="1801548" y="2964112"/>
                </a:lnTo>
                <a:lnTo>
                  <a:pt x="1784879" y="2968875"/>
                </a:lnTo>
                <a:lnTo>
                  <a:pt x="1768210" y="2973375"/>
                </a:lnTo>
                <a:lnTo>
                  <a:pt x="1751013" y="2977609"/>
                </a:lnTo>
                <a:lnTo>
                  <a:pt x="1734079" y="2981579"/>
                </a:lnTo>
                <a:lnTo>
                  <a:pt x="1716617" y="2985549"/>
                </a:lnTo>
                <a:lnTo>
                  <a:pt x="1699419" y="2989254"/>
                </a:lnTo>
                <a:lnTo>
                  <a:pt x="1682221" y="2992695"/>
                </a:lnTo>
                <a:lnTo>
                  <a:pt x="1664758" y="2995871"/>
                </a:lnTo>
                <a:lnTo>
                  <a:pt x="1647296" y="2998782"/>
                </a:lnTo>
                <a:lnTo>
                  <a:pt x="1629833" y="3001693"/>
                </a:lnTo>
                <a:lnTo>
                  <a:pt x="1612371" y="3004075"/>
                </a:lnTo>
                <a:lnTo>
                  <a:pt x="1594644" y="3006722"/>
                </a:lnTo>
                <a:lnTo>
                  <a:pt x="1576917" y="3008839"/>
                </a:lnTo>
                <a:lnTo>
                  <a:pt x="1558925" y="3010691"/>
                </a:lnTo>
                <a:lnTo>
                  <a:pt x="1541462" y="3012279"/>
                </a:lnTo>
                <a:lnTo>
                  <a:pt x="1523471" y="3013867"/>
                </a:lnTo>
                <a:lnTo>
                  <a:pt x="1505479" y="3014926"/>
                </a:lnTo>
                <a:lnTo>
                  <a:pt x="1487488" y="3015985"/>
                </a:lnTo>
                <a:lnTo>
                  <a:pt x="1468967" y="3016779"/>
                </a:lnTo>
                <a:lnTo>
                  <a:pt x="1450975" y="3017572"/>
                </a:lnTo>
                <a:lnTo>
                  <a:pt x="1432719" y="3017837"/>
                </a:lnTo>
                <a:lnTo>
                  <a:pt x="1414462" y="3017837"/>
                </a:lnTo>
                <a:lnTo>
                  <a:pt x="1396206" y="3017837"/>
                </a:lnTo>
                <a:lnTo>
                  <a:pt x="1377950" y="3017572"/>
                </a:lnTo>
                <a:lnTo>
                  <a:pt x="1359958" y="3016779"/>
                </a:lnTo>
                <a:lnTo>
                  <a:pt x="1341702" y="3015985"/>
                </a:lnTo>
                <a:lnTo>
                  <a:pt x="1323710" y="3014926"/>
                </a:lnTo>
                <a:lnTo>
                  <a:pt x="1305719" y="3013867"/>
                </a:lnTo>
                <a:lnTo>
                  <a:pt x="1287727" y="3012279"/>
                </a:lnTo>
                <a:lnTo>
                  <a:pt x="1270000" y="3010691"/>
                </a:lnTo>
                <a:lnTo>
                  <a:pt x="1252273" y="3008839"/>
                </a:lnTo>
                <a:lnTo>
                  <a:pt x="1234281" y="3006722"/>
                </a:lnTo>
                <a:lnTo>
                  <a:pt x="1216554" y="3004075"/>
                </a:lnTo>
                <a:lnTo>
                  <a:pt x="1199092" y="3001693"/>
                </a:lnTo>
                <a:lnTo>
                  <a:pt x="1181629" y="2998782"/>
                </a:lnTo>
                <a:lnTo>
                  <a:pt x="1164167" y="2995871"/>
                </a:lnTo>
                <a:lnTo>
                  <a:pt x="1146704" y="2992695"/>
                </a:lnTo>
                <a:lnTo>
                  <a:pt x="1129506" y="2989254"/>
                </a:lnTo>
                <a:lnTo>
                  <a:pt x="1112308" y="2985549"/>
                </a:lnTo>
                <a:lnTo>
                  <a:pt x="1094846" y="2981579"/>
                </a:lnTo>
                <a:lnTo>
                  <a:pt x="1077912" y="2977609"/>
                </a:lnTo>
                <a:lnTo>
                  <a:pt x="1061244" y="2973375"/>
                </a:lnTo>
                <a:lnTo>
                  <a:pt x="1044046" y="2968875"/>
                </a:lnTo>
                <a:lnTo>
                  <a:pt x="1027377" y="2964112"/>
                </a:lnTo>
                <a:lnTo>
                  <a:pt x="1010708" y="2959612"/>
                </a:lnTo>
                <a:lnTo>
                  <a:pt x="993775" y="2954319"/>
                </a:lnTo>
                <a:lnTo>
                  <a:pt x="977371" y="2949026"/>
                </a:lnTo>
                <a:lnTo>
                  <a:pt x="960967" y="2943733"/>
                </a:lnTo>
                <a:lnTo>
                  <a:pt x="944563" y="2937911"/>
                </a:lnTo>
                <a:lnTo>
                  <a:pt x="928158" y="2932088"/>
                </a:lnTo>
                <a:lnTo>
                  <a:pt x="912019" y="2926001"/>
                </a:lnTo>
                <a:lnTo>
                  <a:pt x="895879" y="2919914"/>
                </a:lnTo>
                <a:lnTo>
                  <a:pt x="880004" y="2913297"/>
                </a:lnTo>
                <a:lnTo>
                  <a:pt x="863865" y="2906681"/>
                </a:lnTo>
                <a:lnTo>
                  <a:pt x="847990" y="2900065"/>
                </a:lnTo>
                <a:lnTo>
                  <a:pt x="832644" y="2892919"/>
                </a:lnTo>
                <a:lnTo>
                  <a:pt x="816769" y="2885773"/>
                </a:lnTo>
                <a:lnTo>
                  <a:pt x="801158" y="2878627"/>
                </a:lnTo>
                <a:lnTo>
                  <a:pt x="786077" y="2870688"/>
                </a:lnTo>
                <a:lnTo>
                  <a:pt x="770731" y="2863012"/>
                </a:lnTo>
                <a:lnTo>
                  <a:pt x="755650" y="2855337"/>
                </a:lnTo>
                <a:lnTo>
                  <a:pt x="740304" y="2847133"/>
                </a:lnTo>
                <a:lnTo>
                  <a:pt x="725488" y="2838929"/>
                </a:lnTo>
                <a:lnTo>
                  <a:pt x="710671" y="2830460"/>
                </a:lnTo>
                <a:lnTo>
                  <a:pt x="695854" y="2821726"/>
                </a:lnTo>
                <a:lnTo>
                  <a:pt x="681302" y="2812992"/>
                </a:lnTo>
                <a:lnTo>
                  <a:pt x="666485" y="2803994"/>
                </a:lnTo>
                <a:lnTo>
                  <a:pt x="652462" y="2794995"/>
                </a:lnTo>
                <a:lnTo>
                  <a:pt x="638175" y="2785732"/>
                </a:lnTo>
                <a:lnTo>
                  <a:pt x="623888" y="2776205"/>
                </a:lnTo>
                <a:lnTo>
                  <a:pt x="609865" y="2766677"/>
                </a:lnTo>
                <a:lnTo>
                  <a:pt x="595842" y="2756885"/>
                </a:lnTo>
                <a:lnTo>
                  <a:pt x="581819" y="2747092"/>
                </a:lnTo>
                <a:lnTo>
                  <a:pt x="568325" y="2736771"/>
                </a:lnTo>
                <a:lnTo>
                  <a:pt x="554567" y="2726449"/>
                </a:lnTo>
                <a:lnTo>
                  <a:pt x="541338" y="2716392"/>
                </a:lnTo>
                <a:lnTo>
                  <a:pt x="527844" y="2705541"/>
                </a:lnTo>
                <a:lnTo>
                  <a:pt x="514879" y="2694955"/>
                </a:lnTo>
                <a:lnTo>
                  <a:pt x="501915" y="2684104"/>
                </a:lnTo>
                <a:lnTo>
                  <a:pt x="488950" y="2672724"/>
                </a:lnTo>
                <a:lnTo>
                  <a:pt x="476250" y="2661608"/>
                </a:lnTo>
                <a:lnTo>
                  <a:pt x="463550" y="2650492"/>
                </a:lnTo>
                <a:lnTo>
                  <a:pt x="451115" y="2638847"/>
                </a:lnTo>
                <a:lnTo>
                  <a:pt x="438679" y="2627203"/>
                </a:lnTo>
                <a:lnTo>
                  <a:pt x="426508" y="2615558"/>
                </a:lnTo>
                <a:lnTo>
                  <a:pt x="414338" y="2603648"/>
                </a:lnTo>
                <a:lnTo>
                  <a:pt x="402696" y="2591474"/>
                </a:lnTo>
                <a:lnTo>
                  <a:pt x="390790" y="2579035"/>
                </a:lnTo>
                <a:lnTo>
                  <a:pt x="379148" y="2566861"/>
                </a:lnTo>
                <a:lnTo>
                  <a:pt x="367506" y="2554422"/>
                </a:lnTo>
                <a:lnTo>
                  <a:pt x="356394" y="2541718"/>
                </a:lnTo>
                <a:lnTo>
                  <a:pt x="345017" y="2529015"/>
                </a:lnTo>
                <a:lnTo>
                  <a:pt x="334169" y="2516311"/>
                </a:lnTo>
                <a:lnTo>
                  <a:pt x="323321" y="2503078"/>
                </a:lnTo>
                <a:lnTo>
                  <a:pt x="312473" y="2489845"/>
                </a:lnTo>
                <a:lnTo>
                  <a:pt x="301890" y="2476348"/>
                </a:lnTo>
                <a:lnTo>
                  <a:pt x="291306" y="2463115"/>
                </a:lnTo>
                <a:lnTo>
                  <a:pt x="280988" y="2449617"/>
                </a:lnTo>
                <a:lnTo>
                  <a:pt x="271198" y="2435855"/>
                </a:lnTo>
                <a:lnTo>
                  <a:pt x="261144" y="2422093"/>
                </a:lnTo>
                <a:lnTo>
                  <a:pt x="251354" y="2408331"/>
                </a:lnTo>
                <a:lnTo>
                  <a:pt x="241565" y="2394304"/>
                </a:lnTo>
                <a:lnTo>
                  <a:pt x="232304" y="2380012"/>
                </a:lnTo>
                <a:lnTo>
                  <a:pt x="223044" y="2365721"/>
                </a:lnTo>
                <a:lnTo>
                  <a:pt x="213783" y="2351429"/>
                </a:lnTo>
                <a:lnTo>
                  <a:pt x="205052" y="2336873"/>
                </a:lnTo>
                <a:lnTo>
                  <a:pt x="196056" y="2322052"/>
                </a:lnTo>
                <a:lnTo>
                  <a:pt x="187590" y="2307496"/>
                </a:lnTo>
                <a:lnTo>
                  <a:pt x="179123" y="2292411"/>
                </a:lnTo>
                <a:lnTo>
                  <a:pt x="170921" y="2277590"/>
                </a:lnTo>
                <a:lnTo>
                  <a:pt x="162983" y="2262504"/>
                </a:lnTo>
                <a:lnTo>
                  <a:pt x="154781" y="2247154"/>
                </a:lnTo>
                <a:lnTo>
                  <a:pt x="147108" y="2232069"/>
                </a:lnTo>
                <a:lnTo>
                  <a:pt x="139700" y="2216454"/>
                </a:lnTo>
                <a:lnTo>
                  <a:pt x="132027" y="2201104"/>
                </a:lnTo>
                <a:lnTo>
                  <a:pt x="125148" y="2185489"/>
                </a:lnTo>
                <a:lnTo>
                  <a:pt x="118269" y="2169610"/>
                </a:lnTo>
                <a:lnTo>
                  <a:pt x="111390" y="2153730"/>
                </a:lnTo>
                <a:lnTo>
                  <a:pt x="104510" y="2138115"/>
                </a:lnTo>
                <a:lnTo>
                  <a:pt x="98425" y="2121971"/>
                </a:lnTo>
                <a:lnTo>
                  <a:pt x="92075" y="2105827"/>
                </a:lnTo>
                <a:lnTo>
                  <a:pt x="85990" y="2089683"/>
                </a:lnTo>
                <a:lnTo>
                  <a:pt x="80169" y="2073539"/>
                </a:lnTo>
                <a:lnTo>
                  <a:pt x="74348" y="2057130"/>
                </a:lnTo>
                <a:lnTo>
                  <a:pt x="68792" y="2040721"/>
                </a:lnTo>
                <a:lnTo>
                  <a:pt x="63500" y="2023783"/>
                </a:lnTo>
                <a:lnTo>
                  <a:pt x="58738" y="2007375"/>
                </a:lnTo>
                <a:lnTo>
                  <a:pt x="53710" y="1990701"/>
                </a:lnTo>
                <a:lnTo>
                  <a:pt x="48948" y="1973498"/>
                </a:lnTo>
                <a:lnTo>
                  <a:pt x="44715" y="1956825"/>
                </a:lnTo>
                <a:lnTo>
                  <a:pt x="40217" y="1939887"/>
                </a:lnTo>
                <a:lnTo>
                  <a:pt x="36248" y="1922684"/>
                </a:lnTo>
                <a:lnTo>
                  <a:pt x="32544" y="1905746"/>
                </a:lnTo>
                <a:lnTo>
                  <a:pt x="28840" y="1888279"/>
                </a:lnTo>
                <a:lnTo>
                  <a:pt x="25400" y="1871076"/>
                </a:lnTo>
                <a:lnTo>
                  <a:pt x="22225" y="1853873"/>
                </a:lnTo>
                <a:lnTo>
                  <a:pt x="19315" y="1836141"/>
                </a:lnTo>
                <a:lnTo>
                  <a:pt x="16404" y="1818674"/>
                </a:lnTo>
                <a:lnTo>
                  <a:pt x="14023" y="1801206"/>
                </a:lnTo>
                <a:lnTo>
                  <a:pt x="11377" y="1783474"/>
                </a:lnTo>
                <a:lnTo>
                  <a:pt x="9260" y="1765742"/>
                </a:lnTo>
                <a:lnTo>
                  <a:pt x="7408" y="1748010"/>
                </a:lnTo>
                <a:lnTo>
                  <a:pt x="5556" y="1730013"/>
                </a:lnTo>
                <a:lnTo>
                  <a:pt x="4233" y="1712017"/>
                </a:lnTo>
                <a:lnTo>
                  <a:pt x="3175" y="1694020"/>
                </a:lnTo>
                <a:lnTo>
                  <a:pt x="1852" y="1676023"/>
                </a:lnTo>
                <a:lnTo>
                  <a:pt x="1323" y="1658026"/>
                </a:lnTo>
                <a:lnTo>
                  <a:pt x="529" y="1639765"/>
                </a:lnTo>
                <a:lnTo>
                  <a:pt x="265" y="1621768"/>
                </a:lnTo>
                <a:lnTo>
                  <a:pt x="0" y="1603507"/>
                </a:lnTo>
                <a:lnTo>
                  <a:pt x="265" y="1585246"/>
                </a:lnTo>
                <a:lnTo>
                  <a:pt x="529" y="1566984"/>
                </a:lnTo>
                <a:lnTo>
                  <a:pt x="1323" y="1548458"/>
                </a:lnTo>
                <a:lnTo>
                  <a:pt x="1852" y="1530462"/>
                </a:lnTo>
                <a:lnTo>
                  <a:pt x="3175" y="1512465"/>
                </a:lnTo>
                <a:lnTo>
                  <a:pt x="4233" y="1494468"/>
                </a:lnTo>
                <a:lnTo>
                  <a:pt x="5556" y="1476471"/>
                </a:lnTo>
                <a:lnTo>
                  <a:pt x="7408" y="1458475"/>
                </a:lnTo>
                <a:lnTo>
                  <a:pt x="9260" y="1441007"/>
                </a:lnTo>
                <a:lnTo>
                  <a:pt x="11377" y="1423275"/>
                </a:lnTo>
                <a:lnTo>
                  <a:pt x="14023" y="1405543"/>
                </a:lnTo>
                <a:lnTo>
                  <a:pt x="16404" y="1387811"/>
                </a:lnTo>
                <a:lnTo>
                  <a:pt x="19315" y="1370608"/>
                </a:lnTo>
                <a:lnTo>
                  <a:pt x="22225" y="1352876"/>
                </a:lnTo>
                <a:lnTo>
                  <a:pt x="25400" y="1335409"/>
                </a:lnTo>
                <a:lnTo>
                  <a:pt x="28840" y="1318471"/>
                </a:lnTo>
                <a:lnTo>
                  <a:pt x="32544" y="1301003"/>
                </a:lnTo>
                <a:lnTo>
                  <a:pt x="36248" y="1283801"/>
                </a:lnTo>
                <a:lnTo>
                  <a:pt x="40217" y="1266863"/>
                </a:lnTo>
                <a:lnTo>
                  <a:pt x="44715" y="1249924"/>
                </a:lnTo>
                <a:lnTo>
                  <a:pt x="48948" y="1232986"/>
                </a:lnTo>
                <a:lnTo>
                  <a:pt x="53710" y="1216048"/>
                </a:lnTo>
                <a:lnTo>
                  <a:pt x="58738" y="1199110"/>
                </a:lnTo>
                <a:lnTo>
                  <a:pt x="63500" y="1182701"/>
                </a:lnTo>
                <a:lnTo>
                  <a:pt x="68792" y="1166028"/>
                </a:lnTo>
                <a:lnTo>
                  <a:pt x="74348" y="1149619"/>
                </a:lnTo>
                <a:lnTo>
                  <a:pt x="80169" y="1133211"/>
                </a:lnTo>
                <a:lnTo>
                  <a:pt x="85990" y="1117066"/>
                </a:lnTo>
                <a:lnTo>
                  <a:pt x="92075" y="1100922"/>
                </a:lnTo>
                <a:lnTo>
                  <a:pt x="98425" y="1084778"/>
                </a:lnTo>
                <a:lnTo>
                  <a:pt x="104510" y="1068634"/>
                </a:lnTo>
                <a:lnTo>
                  <a:pt x="111390" y="1052755"/>
                </a:lnTo>
                <a:lnTo>
                  <a:pt x="118269" y="1036875"/>
                </a:lnTo>
                <a:lnTo>
                  <a:pt x="125148" y="1021260"/>
                </a:lnTo>
                <a:lnTo>
                  <a:pt x="132027" y="1005646"/>
                </a:lnTo>
                <a:lnTo>
                  <a:pt x="139700" y="990031"/>
                </a:lnTo>
                <a:lnTo>
                  <a:pt x="147108" y="974681"/>
                </a:lnTo>
                <a:lnTo>
                  <a:pt x="154781" y="959330"/>
                </a:lnTo>
                <a:lnTo>
                  <a:pt x="162983" y="944245"/>
                </a:lnTo>
                <a:lnTo>
                  <a:pt x="170921" y="928895"/>
                </a:lnTo>
                <a:lnTo>
                  <a:pt x="179123" y="914074"/>
                </a:lnTo>
                <a:lnTo>
                  <a:pt x="187590" y="899253"/>
                </a:lnTo>
                <a:lnTo>
                  <a:pt x="196056" y="884432"/>
                </a:lnTo>
                <a:lnTo>
                  <a:pt x="205052" y="869876"/>
                </a:lnTo>
                <a:lnTo>
                  <a:pt x="213783" y="855055"/>
                </a:lnTo>
                <a:lnTo>
                  <a:pt x="223044" y="841029"/>
                </a:lnTo>
                <a:lnTo>
                  <a:pt x="232304" y="826737"/>
                </a:lnTo>
                <a:lnTo>
                  <a:pt x="241565" y="812446"/>
                </a:lnTo>
                <a:lnTo>
                  <a:pt x="251354" y="798419"/>
                </a:lnTo>
                <a:lnTo>
                  <a:pt x="261144" y="784392"/>
                </a:lnTo>
                <a:lnTo>
                  <a:pt x="271198" y="770894"/>
                </a:lnTo>
                <a:lnTo>
                  <a:pt x="280988" y="756867"/>
                </a:lnTo>
                <a:lnTo>
                  <a:pt x="291306" y="743370"/>
                </a:lnTo>
                <a:lnTo>
                  <a:pt x="301890" y="729872"/>
                </a:lnTo>
                <a:lnTo>
                  <a:pt x="312473" y="716904"/>
                </a:lnTo>
                <a:lnTo>
                  <a:pt x="323321" y="703407"/>
                </a:lnTo>
                <a:lnTo>
                  <a:pt x="334169" y="690438"/>
                </a:lnTo>
                <a:lnTo>
                  <a:pt x="345017" y="677735"/>
                </a:lnTo>
                <a:lnTo>
                  <a:pt x="356394" y="664767"/>
                </a:lnTo>
                <a:lnTo>
                  <a:pt x="367506" y="652328"/>
                </a:lnTo>
                <a:lnTo>
                  <a:pt x="379148" y="639624"/>
                </a:lnTo>
                <a:lnTo>
                  <a:pt x="390790" y="627450"/>
                </a:lnTo>
                <a:lnTo>
                  <a:pt x="402696" y="615011"/>
                </a:lnTo>
                <a:lnTo>
                  <a:pt x="414338" y="602837"/>
                </a:lnTo>
                <a:lnTo>
                  <a:pt x="426508" y="591192"/>
                </a:lnTo>
                <a:lnTo>
                  <a:pt x="438679" y="579282"/>
                </a:lnTo>
                <a:lnTo>
                  <a:pt x="451115" y="567637"/>
                </a:lnTo>
                <a:lnTo>
                  <a:pt x="463550" y="555992"/>
                </a:lnTo>
                <a:lnTo>
                  <a:pt x="476250" y="544877"/>
                </a:lnTo>
                <a:lnTo>
                  <a:pt x="488950" y="533761"/>
                </a:lnTo>
                <a:lnTo>
                  <a:pt x="501915" y="522645"/>
                </a:lnTo>
                <a:lnTo>
                  <a:pt x="514879" y="511794"/>
                </a:lnTo>
                <a:lnTo>
                  <a:pt x="527844" y="501208"/>
                </a:lnTo>
                <a:lnTo>
                  <a:pt x="541338" y="490357"/>
                </a:lnTo>
                <a:lnTo>
                  <a:pt x="554567" y="480036"/>
                </a:lnTo>
                <a:lnTo>
                  <a:pt x="568325" y="469979"/>
                </a:lnTo>
                <a:lnTo>
                  <a:pt x="581819" y="459657"/>
                </a:lnTo>
                <a:lnTo>
                  <a:pt x="595842" y="449600"/>
                </a:lnTo>
                <a:lnTo>
                  <a:pt x="609865" y="440072"/>
                </a:lnTo>
                <a:lnTo>
                  <a:pt x="623888" y="430545"/>
                </a:lnTo>
                <a:lnTo>
                  <a:pt x="638175" y="420752"/>
                </a:lnTo>
                <a:lnTo>
                  <a:pt x="652462" y="411489"/>
                </a:lnTo>
                <a:lnTo>
                  <a:pt x="666485" y="402491"/>
                </a:lnTo>
                <a:lnTo>
                  <a:pt x="681302" y="393493"/>
                </a:lnTo>
                <a:lnTo>
                  <a:pt x="695854" y="384759"/>
                </a:lnTo>
                <a:lnTo>
                  <a:pt x="710671" y="376290"/>
                </a:lnTo>
                <a:lnTo>
                  <a:pt x="725488" y="367821"/>
                </a:lnTo>
                <a:lnTo>
                  <a:pt x="740304" y="359352"/>
                </a:lnTo>
                <a:lnTo>
                  <a:pt x="755650" y="351412"/>
                </a:lnTo>
                <a:lnTo>
                  <a:pt x="770731" y="343737"/>
                </a:lnTo>
                <a:lnTo>
                  <a:pt x="786077" y="335797"/>
                </a:lnTo>
                <a:lnTo>
                  <a:pt x="801158" y="328387"/>
                </a:lnTo>
                <a:lnTo>
                  <a:pt x="816769" y="320976"/>
                </a:lnTo>
                <a:lnTo>
                  <a:pt x="832644" y="313831"/>
                </a:lnTo>
                <a:lnTo>
                  <a:pt x="847990" y="306685"/>
                </a:lnTo>
                <a:lnTo>
                  <a:pt x="863865" y="299804"/>
                </a:lnTo>
                <a:lnTo>
                  <a:pt x="880004" y="293452"/>
                </a:lnTo>
                <a:lnTo>
                  <a:pt x="895879" y="286835"/>
                </a:lnTo>
                <a:lnTo>
                  <a:pt x="912019" y="280748"/>
                </a:lnTo>
                <a:lnTo>
                  <a:pt x="928158" y="274661"/>
                </a:lnTo>
                <a:lnTo>
                  <a:pt x="944563" y="268839"/>
                </a:lnTo>
                <a:lnTo>
                  <a:pt x="960967" y="263281"/>
                </a:lnTo>
                <a:lnTo>
                  <a:pt x="977371" y="257723"/>
                </a:lnTo>
                <a:lnTo>
                  <a:pt x="993775" y="252430"/>
                </a:lnTo>
                <a:lnTo>
                  <a:pt x="1010708" y="247401"/>
                </a:lnTo>
                <a:lnTo>
                  <a:pt x="1027377" y="242373"/>
                </a:lnTo>
                <a:lnTo>
                  <a:pt x="1044046" y="237874"/>
                </a:lnTo>
                <a:lnTo>
                  <a:pt x="1061244" y="233375"/>
                </a:lnTo>
                <a:lnTo>
                  <a:pt x="1077912" y="229140"/>
                </a:lnTo>
                <a:lnTo>
                  <a:pt x="1094846" y="225170"/>
                </a:lnTo>
                <a:lnTo>
                  <a:pt x="1112308" y="220936"/>
                </a:lnTo>
                <a:lnTo>
                  <a:pt x="1129506" y="217760"/>
                </a:lnTo>
                <a:lnTo>
                  <a:pt x="1146704" y="214319"/>
                </a:lnTo>
                <a:lnTo>
                  <a:pt x="1164167" y="210879"/>
                </a:lnTo>
                <a:lnTo>
                  <a:pt x="1181629" y="207967"/>
                </a:lnTo>
                <a:lnTo>
                  <a:pt x="1199092" y="205321"/>
                </a:lnTo>
                <a:lnTo>
                  <a:pt x="1216554" y="202410"/>
                </a:lnTo>
                <a:lnTo>
                  <a:pt x="1234281" y="200292"/>
                </a:lnTo>
                <a:lnTo>
                  <a:pt x="1252273" y="198175"/>
                </a:lnTo>
                <a:lnTo>
                  <a:pt x="1270000" y="196323"/>
                </a:lnTo>
                <a:lnTo>
                  <a:pt x="1287727" y="194470"/>
                </a:lnTo>
                <a:lnTo>
                  <a:pt x="1305719" y="192882"/>
                </a:lnTo>
                <a:lnTo>
                  <a:pt x="1323710" y="191559"/>
                </a:lnTo>
                <a:lnTo>
                  <a:pt x="1341702" y="190765"/>
                </a:lnTo>
                <a:lnTo>
                  <a:pt x="1359958" y="189706"/>
                </a:lnTo>
                <a:lnTo>
                  <a:pt x="1377950" y="189441"/>
                </a:lnTo>
                <a:lnTo>
                  <a:pt x="1396206" y="188912"/>
                </a:lnTo>
                <a:close/>
                <a:moveTo>
                  <a:pt x="1895475" y="101600"/>
                </a:moveTo>
                <a:lnTo>
                  <a:pt x="1911622" y="102923"/>
                </a:lnTo>
                <a:lnTo>
                  <a:pt x="1927768" y="104511"/>
                </a:lnTo>
                <a:lnTo>
                  <a:pt x="1943650" y="106098"/>
                </a:lnTo>
                <a:lnTo>
                  <a:pt x="1959796" y="107686"/>
                </a:lnTo>
                <a:lnTo>
                  <a:pt x="1975678" y="109802"/>
                </a:lnTo>
                <a:lnTo>
                  <a:pt x="1991295" y="111919"/>
                </a:lnTo>
                <a:lnTo>
                  <a:pt x="2007177" y="114036"/>
                </a:lnTo>
                <a:lnTo>
                  <a:pt x="2023059" y="116681"/>
                </a:lnTo>
                <a:lnTo>
                  <a:pt x="2038676" y="119327"/>
                </a:lnTo>
                <a:lnTo>
                  <a:pt x="2054293" y="122238"/>
                </a:lnTo>
                <a:lnTo>
                  <a:pt x="2069910" y="125148"/>
                </a:lnTo>
                <a:lnTo>
                  <a:pt x="2085527" y="128323"/>
                </a:lnTo>
                <a:lnTo>
                  <a:pt x="2100615" y="131763"/>
                </a:lnTo>
                <a:lnTo>
                  <a:pt x="2116232" y="135467"/>
                </a:lnTo>
                <a:lnTo>
                  <a:pt x="2131320" y="139171"/>
                </a:lnTo>
                <a:lnTo>
                  <a:pt x="2146672" y="143140"/>
                </a:lnTo>
                <a:lnTo>
                  <a:pt x="2161760" y="147373"/>
                </a:lnTo>
                <a:lnTo>
                  <a:pt x="2176583" y="151606"/>
                </a:lnTo>
                <a:lnTo>
                  <a:pt x="2206758" y="160602"/>
                </a:lnTo>
                <a:lnTo>
                  <a:pt x="2236140" y="170656"/>
                </a:lnTo>
                <a:lnTo>
                  <a:pt x="2265786" y="180975"/>
                </a:lnTo>
                <a:lnTo>
                  <a:pt x="2294638" y="192352"/>
                </a:lnTo>
                <a:lnTo>
                  <a:pt x="2323225" y="203994"/>
                </a:lnTo>
                <a:lnTo>
                  <a:pt x="2351283" y="216429"/>
                </a:lnTo>
                <a:lnTo>
                  <a:pt x="2379605" y="229394"/>
                </a:lnTo>
                <a:lnTo>
                  <a:pt x="2406869" y="243152"/>
                </a:lnTo>
                <a:lnTo>
                  <a:pt x="2434133" y="257440"/>
                </a:lnTo>
                <a:lnTo>
                  <a:pt x="2461132" y="272256"/>
                </a:lnTo>
                <a:lnTo>
                  <a:pt x="2487602" y="287867"/>
                </a:lnTo>
                <a:lnTo>
                  <a:pt x="2513807" y="304007"/>
                </a:lnTo>
                <a:lnTo>
                  <a:pt x="2539482" y="320675"/>
                </a:lnTo>
                <a:lnTo>
                  <a:pt x="2564628" y="337609"/>
                </a:lnTo>
                <a:lnTo>
                  <a:pt x="2589510" y="355600"/>
                </a:lnTo>
                <a:lnTo>
                  <a:pt x="2613862" y="374121"/>
                </a:lnTo>
                <a:lnTo>
                  <a:pt x="2637685" y="392907"/>
                </a:lnTo>
                <a:lnTo>
                  <a:pt x="2661507" y="412221"/>
                </a:lnTo>
                <a:lnTo>
                  <a:pt x="2684271" y="432329"/>
                </a:lnTo>
                <a:lnTo>
                  <a:pt x="2707035" y="452702"/>
                </a:lnTo>
                <a:lnTo>
                  <a:pt x="2729005" y="473869"/>
                </a:lnTo>
                <a:lnTo>
                  <a:pt x="2750710" y="495300"/>
                </a:lnTo>
                <a:lnTo>
                  <a:pt x="2771886" y="517261"/>
                </a:lnTo>
                <a:lnTo>
                  <a:pt x="2792268" y="539486"/>
                </a:lnTo>
                <a:lnTo>
                  <a:pt x="2812384" y="562505"/>
                </a:lnTo>
                <a:lnTo>
                  <a:pt x="2831972" y="585788"/>
                </a:lnTo>
                <a:lnTo>
                  <a:pt x="2851030" y="609600"/>
                </a:lnTo>
                <a:lnTo>
                  <a:pt x="2869559" y="634207"/>
                </a:lnTo>
                <a:lnTo>
                  <a:pt x="2887558" y="658813"/>
                </a:lnTo>
                <a:lnTo>
                  <a:pt x="2905028" y="683948"/>
                </a:lnTo>
                <a:lnTo>
                  <a:pt x="2921704" y="709613"/>
                </a:lnTo>
                <a:lnTo>
                  <a:pt x="2937851" y="735277"/>
                </a:lnTo>
                <a:lnTo>
                  <a:pt x="2953733" y="761736"/>
                </a:lnTo>
                <a:lnTo>
                  <a:pt x="2968556" y="788723"/>
                </a:lnTo>
                <a:lnTo>
                  <a:pt x="2983114" y="815711"/>
                </a:lnTo>
                <a:lnTo>
                  <a:pt x="2996878" y="843228"/>
                </a:lnTo>
                <a:lnTo>
                  <a:pt x="3010113" y="871273"/>
                </a:lnTo>
                <a:lnTo>
                  <a:pt x="3022554" y="899319"/>
                </a:lnTo>
                <a:lnTo>
                  <a:pt x="3034730" y="927894"/>
                </a:lnTo>
                <a:lnTo>
                  <a:pt x="3045847" y="956734"/>
                </a:lnTo>
                <a:lnTo>
                  <a:pt x="3056435" y="985838"/>
                </a:lnTo>
                <a:lnTo>
                  <a:pt x="3066229" y="1015471"/>
                </a:lnTo>
                <a:lnTo>
                  <a:pt x="3075758" y="1045105"/>
                </a:lnTo>
                <a:lnTo>
                  <a:pt x="3079993" y="1060450"/>
                </a:lnTo>
                <a:lnTo>
                  <a:pt x="3084228" y="1075267"/>
                </a:lnTo>
                <a:lnTo>
                  <a:pt x="3088463" y="1090348"/>
                </a:lnTo>
                <a:lnTo>
                  <a:pt x="3092169" y="1105694"/>
                </a:lnTo>
                <a:lnTo>
                  <a:pt x="3095875" y="1121040"/>
                </a:lnTo>
                <a:lnTo>
                  <a:pt x="3099316" y="1136386"/>
                </a:lnTo>
                <a:lnTo>
                  <a:pt x="3102757" y="1151732"/>
                </a:lnTo>
                <a:lnTo>
                  <a:pt x="3105668" y="1167342"/>
                </a:lnTo>
                <a:lnTo>
                  <a:pt x="3108845" y="1182953"/>
                </a:lnTo>
                <a:lnTo>
                  <a:pt x="3111756" y="1198563"/>
                </a:lnTo>
                <a:lnTo>
                  <a:pt x="3114139" y="1214438"/>
                </a:lnTo>
                <a:lnTo>
                  <a:pt x="3116521" y="1230048"/>
                </a:lnTo>
                <a:lnTo>
                  <a:pt x="3118903" y="1245923"/>
                </a:lnTo>
                <a:lnTo>
                  <a:pt x="3121021" y="1262063"/>
                </a:lnTo>
                <a:lnTo>
                  <a:pt x="3122609" y="1277673"/>
                </a:lnTo>
                <a:lnTo>
                  <a:pt x="3124462" y="1293813"/>
                </a:lnTo>
                <a:lnTo>
                  <a:pt x="3126050" y="1309688"/>
                </a:lnTo>
                <a:lnTo>
                  <a:pt x="3127109" y="1325828"/>
                </a:lnTo>
                <a:lnTo>
                  <a:pt x="3128168" y="1341967"/>
                </a:lnTo>
                <a:lnTo>
                  <a:pt x="3128962" y="1358371"/>
                </a:lnTo>
                <a:lnTo>
                  <a:pt x="3129756" y="1374511"/>
                </a:lnTo>
                <a:lnTo>
                  <a:pt x="3130285" y="1390915"/>
                </a:lnTo>
                <a:lnTo>
                  <a:pt x="3130550" y="1407319"/>
                </a:lnTo>
                <a:lnTo>
                  <a:pt x="3130550" y="1423459"/>
                </a:lnTo>
                <a:lnTo>
                  <a:pt x="3130285" y="1451240"/>
                </a:lnTo>
                <a:lnTo>
                  <a:pt x="3129226" y="1478492"/>
                </a:lnTo>
                <a:lnTo>
                  <a:pt x="3128168" y="1505744"/>
                </a:lnTo>
                <a:lnTo>
                  <a:pt x="3126315" y="1532732"/>
                </a:lnTo>
                <a:lnTo>
                  <a:pt x="3123668" y="1559719"/>
                </a:lnTo>
                <a:lnTo>
                  <a:pt x="3120756" y="1586442"/>
                </a:lnTo>
                <a:lnTo>
                  <a:pt x="3117315" y="1613165"/>
                </a:lnTo>
                <a:lnTo>
                  <a:pt x="3113080" y="1639359"/>
                </a:lnTo>
                <a:lnTo>
                  <a:pt x="3108580" y="1665553"/>
                </a:lnTo>
                <a:lnTo>
                  <a:pt x="3103286" y="1691482"/>
                </a:lnTo>
                <a:lnTo>
                  <a:pt x="3097728" y="1717676"/>
                </a:lnTo>
                <a:lnTo>
                  <a:pt x="3091904" y="1743076"/>
                </a:lnTo>
                <a:lnTo>
                  <a:pt x="3085022" y="1768476"/>
                </a:lnTo>
                <a:lnTo>
                  <a:pt x="3078140" y="1793876"/>
                </a:lnTo>
                <a:lnTo>
                  <a:pt x="3070464" y="1819011"/>
                </a:lnTo>
                <a:lnTo>
                  <a:pt x="3062258" y="1843882"/>
                </a:lnTo>
                <a:lnTo>
                  <a:pt x="3054053" y="1868224"/>
                </a:lnTo>
                <a:lnTo>
                  <a:pt x="3045053" y="1892830"/>
                </a:lnTo>
                <a:lnTo>
                  <a:pt x="3035259" y="1916907"/>
                </a:lnTo>
                <a:lnTo>
                  <a:pt x="3025465" y="1940984"/>
                </a:lnTo>
                <a:lnTo>
                  <a:pt x="3015142" y="1964797"/>
                </a:lnTo>
                <a:lnTo>
                  <a:pt x="3004290" y="1988080"/>
                </a:lnTo>
                <a:lnTo>
                  <a:pt x="2993172" y="2011363"/>
                </a:lnTo>
                <a:lnTo>
                  <a:pt x="2981261" y="2034117"/>
                </a:lnTo>
                <a:lnTo>
                  <a:pt x="2969350" y="2056872"/>
                </a:lnTo>
                <a:lnTo>
                  <a:pt x="2956909" y="2079626"/>
                </a:lnTo>
                <a:lnTo>
                  <a:pt x="2943674" y="2101586"/>
                </a:lnTo>
                <a:lnTo>
                  <a:pt x="2930439" y="2123547"/>
                </a:lnTo>
                <a:lnTo>
                  <a:pt x="2916675" y="2144978"/>
                </a:lnTo>
                <a:lnTo>
                  <a:pt x="2902381" y="2166409"/>
                </a:lnTo>
                <a:lnTo>
                  <a:pt x="2887823" y="2187311"/>
                </a:lnTo>
                <a:lnTo>
                  <a:pt x="2873000" y="2208213"/>
                </a:lnTo>
                <a:lnTo>
                  <a:pt x="2880147" y="2190751"/>
                </a:lnTo>
                <a:lnTo>
                  <a:pt x="2887029" y="2173288"/>
                </a:lnTo>
                <a:lnTo>
                  <a:pt x="2893911" y="2155561"/>
                </a:lnTo>
                <a:lnTo>
                  <a:pt x="2900264" y="2137834"/>
                </a:lnTo>
                <a:lnTo>
                  <a:pt x="2906617" y="2119842"/>
                </a:lnTo>
                <a:lnTo>
                  <a:pt x="2912705" y="2101851"/>
                </a:lnTo>
                <a:lnTo>
                  <a:pt x="2918528" y="2083859"/>
                </a:lnTo>
                <a:lnTo>
                  <a:pt x="2924351" y="2065603"/>
                </a:lnTo>
                <a:lnTo>
                  <a:pt x="2929910" y="2047347"/>
                </a:lnTo>
                <a:lnTo>
                  <a:pt x="2934674" y="2028826"/>
                </a:lnTo>
                <a:lnTo>
                  <a:pt x="2939968" y="2010569"/>
                </a:lnTo>
                <a:lnTo>
                  <a:pt x="2944733" y="1992049"/>
                </a:lnTo>
                <a:lnTo>
                  <a:pt x="2949233" y="1973528"/>
                </a:lnTo>
                <a:lnTo>
                  <a:pt x="2953733" y="1954478"/>
                </a:lnTo>
                <a:lnTo>
                  <a:pt x="2957703" y="1935957"/>
                </a:lnTo>
                <a:lnTo>
                  <a:pt x="2961674" y="1916907"/>
                </a:lnTo>
                <a:lnTo>
                  <a:pt x="2965379" y="1898122"/>
                </a:lnTo>
                <a:lnTo>
                  <a:pt x="2968820" y="1878807"/>
                </a:lnTo>
                <a:lnTo>
                  <a:pt x="2972261" y="1860021"/>
                </a:lnTo>
                <a:lnTo>
                  <a:pt x="2975173" y="1840707"/>
                </a:lnTo>
                <a:lnTo>
                  <a:pt x="2977820" y="1821392"/>
                </a:lnTo>
                <a:lnTo>
                  <a:pt x="2980732" y="1801813"/>
                </a:lnTo>
                <a:lnTo>
                  <a:pt x="2982849" y="1782499"/>
                </a:lnTo>
                <a:lnTo>
                  <a:pt x="2984967" y="1763184"/>
                </a:lnTo>
                <a:lnTo>
                  <a:pt x="2986820" y="1743340"/>
                </a:lnTo>
                <a:lnTo>
                  <a:pt x="2988408" y="1723761"/>
                </a:lnTo>
                <a:lnTo>
                  <a:pt x="2989731" y="1704182"/>
                </a:lnTo>
                <a:lnTo>
                  <a:pt x="2991055" y="1684338"/>
                </a:lnTo>
                <a:lnTo>
                  <a:pt x="2991849" y="1664494"/>
                </a:lnTo>
                <a:lnTo>
                  <a:pt x="2992378" y="1644651"/>
                </a:lnTo>
                <a:lnTo>
                  <a:pt x="2992908" y="1624542"/>
                </a:lnTo>
                <a:lnTo>
                  <a:pt x="2992908" y="1604699"/>
                </a:lnTo>
                <a:lnTo>
                  <a:pt x="2992378" y="1571890"/>
                </a:lnTo>
                <a:lnTo>
                  <a:pt x="2991584" y="1538817"/>
                </a:lnTo>
                <a:lnTo>
                  <a:pt x="2989996" y="1506273"/>
                </a:lnTo>
                <a:lnTo>
                  <a:pt x="2987614" y="1473994"/>
                </a:lnTo>
                <a:lnTo>
                  <a:pt x="2984702" y="1441715"/>
                </a:lnTo>
                <a:lnTo>
                  <a:pt x="2980996" y="1409965"/>
                </a:lnTo>
                <a:lnTo>
                  <a:pt x="2976761" y="1377951"/>
                </a:lnTo>
                <a:lnTo>
                  <a:pt x="2971732" y="1346201"/>
                </a:lnTo>
                <a:lnTo>
                  <a:pt x="2966438" y="1314980"/>
                </a:lnTo>
                <a:lnTo>
                  <a:pt x="2960350" y="1283759"/>
                </a:lnTo>
                <a:lnTo>
                  <a:pt x="2953468" y="1252538"/>
                </a:lnTo>
                <a:lnTo>
                  <a:pt x="2946321" y="1221846"/>
                </a:lnTo>
                <a:lnTo>
                  <a:pt x="2938116" y="1191419"/>
                </a:lnTo>
                <a:lnTo>
                  <a:pt x="2929910" y="1161257"/>
                </a:lnTo>
                <a:lnTo>
                  <a:pt x="2920381" y="1131359"/>
                </a:lnTo>
                <a:lnTo>
                  <a:pt x="2910852" y="1101725"/>
                </a:lnTo>
                <a:lnTo>
                  <a:pt x="2900529" y="1072092"/>
                </a:lnTo>
                <a:lnTo>
                  <a:pt x="2889676" y="1042723"/>
                </a:lnTo>
                <a:lnTo>
                  <a:pt x="2878559" y="1013884"/>
                </a:lnTo>
                <a:lnTo>
                  <a:pt x="2866383" y="985309"/>
                </a:lnTo>
                <a:lnTo>
                  <a:pt x="2854207" y="956734"/>
                </a:lnTo>
                <a:lnTo>
                  <a:pt x="2840972" y="928953"/>
                </a:lnTo>
                <a:lnTo>
                  <a:pt x="2827472" y="900907"/>
                </a:lnTo>
                <a:lnTo>
                  <a:pt x="2813443" y="873655"/>
                </a:lnTo>
                <a:lnTo>
                  <a:pt x="2798885" y="846403"/>
                </a:lnTo>
                <a:lnTo>
                  <a:pt x="2783533" y="819415"/>
                </a:lnTo>
                <a:lnTo>
                  <a:pt x="2768180" y="792957"/>
                </a:lnTo>
                <a:lnTo>
                  <a:pt x="2752034" y="767027"/>
                </a:lnTo>
                <a:lnTo>
                  <a:pt x="2735622" y="740834"/>
                </a:lnTo>
                <a:lnTo>
                  <a:pt x="2718417" y="715434"/>
                </a:lnTo>
                <a:lnTo>
                  <a:pt x="2700682" y="690298"/>
                </a:lnTo>
                <a:lnTo>
                  <a:pt x="2682683" y="665427"/>
                </a:lnTo>
                <a:lnTo>
                  <a:pt x="2664419" y="641086"/>
                </a:lnTo>
                <a:lnTo>
                  <a:pt x="2645361" y="617273"/>
                </a:lnTo>
                <a:lnTo>
                  <a:pt x="2626038" y="593461"/>
                </a:lnTo>
                <a:lnTo>
                  <a:pt x="2606186" y="570442"/>
                </a:lnTo>
                <a:lnTo>
                  <a:pt x="2586069" y="547423"/>
                </a:lnTo>
                <a:lnTo>
                  <a:pt x="2565158" y="524669"/>
                </a:lnTo>
                <a:lnTo>
                  <a:pt x="2543982" y="502709"/>
                </a:lnTo>
                <a:lnTo>
                  <a:pt x="2522277" y="481013"/>
                </a:lnTo>
                <a:lnTo>
                  <a:pt x="2500307" y="459846"/>
                </a:lnTo>
                <a:lnTo>
                  <a:pt x="2478073" y="439209"/>
                </a:lnTo>
                <a:lnTo>
                  <a:pt x="2455309" y="418571"/>
                </a:lnTo>
                <a:lnTo>
                  <a:pt x="2432015" y="398727"/>
                </a:lnTo>
                <a:lnTo>
                  <a:pt x="2408457" y="379148"/>
                </a:lnTo>
                <a:lnTo>
                  <a:pt x="2384635" y="360098"/>
                </a:lnTo>
                <a:lnTo>
                  <a:pt x="2360018" y="341313"/>
                </a:lnTo>
                <a:lnTo>
                  <a:pt x="2335666" y="323321"/>
                </a:lnTo>
                <a:lnTo>
                  <a:pt x="2310520" y="305859"/>
                </a:lnTo>
                <a:lnTo>
                  <a:pt x="2284844" y="288661"/>
                </a:lnTo>
                <a:lnTo>
                  <a:pt x="2259168" y="271992"/>
                </a:lnTo>
                <a:lnTo>
                  <a:pt x="2233228" y="255852"/>
                </a:lnTo>
                <a:lnTo>
                  <a:pt x="2206758" y="239977"/>
                </a:lnTo>
                <a:lnTo>
                  <a:pt x="2179759" y="224896"/>
                </a:lnTo>
                <a:lnTo>
                  <a:pt x="2152760" y="209815"/>
                </a:lnTo>
                <a:lnTo>
                  <a:pt x="2125496" y="196056"/>
                </a:lnTo>
                <a:lnTo>
                  <a:pt x="2097439" y="182298"/>
                </a:lnTo>
                <a:lnTo>
                  <a:pt x="2069645" y="169069"/>
                </a:lnTo>
                <a:lnTo>
                  <a:pt x="2041323" y="156633"/>
                </a:lnTo>
                <a:lnTo>
                  <a:pt x="2012471" y="144463"/>
                </a:lnTo>
                <a:lnTo>
                  <a:pt x="1983619" y="133086"/>
                </a:lnTo>
                <a:lnTo>
                  <a:pt x="1954502" y="121973"/>
                </a:lnTo>
                <a:lnTo>
                  <a:pt x="1925121" y="111654"/>
                </a:lnTo>
                <a:lnTo>
                  <a:pt x="1895475" y="101600"/>
                </a:lnTo>
                <a:close/>
                <a:moveTo>
                  <a:pt x="2220912" y="0"/>
                </a:moveTo>
                <a:lnTo>
                  <a:pt x="2251339" y="2382"/>
                </a:lnTo>
                <a:lnTo>
                  <a:pt x="2280972" y="5557"/>
                </a:lnTo>
                <a:lnTo>
                  <a:pt x="2310870" y="9262"/>
                </a:lnTo>
                <a:lnTo>
                  <a:pt x="2340239" y="13760"/>
                </a:lnTo>
                <a:lnTo>
                  <a:pt x="2369872" y="19053"/>
                </a:lnTo>
                <a:lnTo>
                  <a:pt x="2398712" y="24874"/>
                </a:lnTo>
                <a:lnTo>
                  <a:pt x="2427552" y="31490"/>
                </a:lnTo>
                <a:lnTo>
                  <a:pt x="2455862" y="38634"/>
                </a:lnTo>
                <a:lnTo>
                  <a:pt x="2484172" y="46308"/>
                </a:lnTo>
                <a:lnTo>
                  <a:pt x="2512218" y="55041"/>
                </a:lnTo>
                <a:lnTo>
                  <a:pt x="2540000" y="64303"/>
                </a:lnTo>
                <a:lnTo>
                  <a:pt x="2567252" y="74093"/>
                </a:lnTo>
                <a:lnTo>
                  <a:pt x="2594239" y="84678"/>
                </a:lnTo>
                <a:lnTo>
                  <a:pt x="2621227" y="95528"/>
                </a:lnTo>
                <a:lnTo>
                  <a:pt x="2647685" y="107171"/>
                </a:lnTo>
                <a:lnTo>
                  <a:pt x="2673614" y="119343"/>
                </a:lnTo>
                <a:lnTo>
                  <a:pt x="2699808" y="132045"/>
                </a:lnTo>
                <a:lnTo>
                  <a:pt x="2725208" y="145276"/>
                </a:lnTo>
                <a:lnTo>
                  <a:pt x="2750343" y="159301"/>
                </a:lnTo>
                <a:lnTo>
                  <a:pt x="2774950" y="173855"/>
                </a:lnTo>
                <a:lnTo>
                  <a:pt x="2799291" y="189203"/>
                </a:lnTo>
                <a:lnTo>
                  <a:pt x="2823368" y="204550"/>
                </a:lnTo>
                <a:lnTo>
                  <a:pt x="2847181" y="220692"/>
                </a:lnTo>
                <a:lnTo>
                  <a:pt x="2870464" y="237363"/>
                </a:lnTo>
                <a:lnTo>
                  <a:pt x="2892954" y="254563"/>
                </a:lnTo>
                <a:lnTo>
                  <a:pt x="2915443" y="272293"/>
                </a:lnTo>
                <a:lnTo>
                  <a:pt x="2937404" y="290552"/>
                </a:lnTo>
                <a:lnTo>
                  <a:pt x="2959100" y="309075"/>
                </a:lnTo>
                <a:lnTo>
                  <a:pt x="2980266" y="328392"/>
                </a:lnTo>
                <a:lnTo>
                  <a:pt x="3000904" y="347974"/>
                </a:lnTo>
                <a:lnTo>
                  <a:pt x="3021012" y="368085"/>
                </a:lnTo>
                <a:lnTo>
                  <a:pt x="3040591" y="388461"/>
                </a:lnTo>
                <a:lnTo>
                  <a:pt x="3060170" y="409630"/>
                </a:lnTo>
                <a:lnTo>
                  <a:pt x="3078956" y="431064"/>
                </a:lnTo>
                <a:lnTo>
                  <a:pt x="3097212" y="453028"/>
                </a:lnTo>
                <a:lnTo>
                  <a:pt x="3115204" y="475520"/>
                </a:lnTo>
                <a:lnTo>
                  <a:pt x="3132137" y="498013"/>
                </a:lnTo>
                <a:lnTo>
                  <a:pt x="3149335" y="521299"/>
                </a:lnTo>
                <a:lnTo>
                  <a:pt x="3165475" y="544586"/>
                </a:lnTo>
                <a:lnTo>
                  <a:pt x="3181085" y="568666"/>
                </a:lnTo>
                <a:lnTo>
                  <a:pt x="3196431" y="593011"/>
                </a:lnTo>
                <a:lnTo>
                  <a:pt x="3210983" y="617356"/>
                </a:lnTo>
                <a:lnTo>
                  <a:pt x="3225006" y="642495"/>
                </a:lnTo>
                <a:lnTo>
                  <a:pt x="3238500" y="667898"/>
                </a:lnTo>
                <a:lnTo>
                  <a:pt x="3251729" y="693831"/>
                </a:lnTo>
                <a:lnTo>
                  <a:pt x="3263635" y="719763"/>
                </a:lnTo>
                <a:lnTo>
                  <a:pt x="3275541" y="746225"/>
                </a:lnTo>
                <a:lnTo>
                  <a:pt x="3286654" y="772952"/>
                </a:lnTo>
                <a:lnTo>
                  <a:pt x="3297237" y="799943"/>
                </a:lnTo>
                <a:lnTo>
                  <a:pt x="3307027" y="827463"/>
                </a:lnTo>
                <a:lnTo>
                  <a:pt x="3316552" y="854984"/>
                </a:lnTo>
                <a:lnTo>
                  <a:pt x="3325018" y="883033"/>
                </a:lnTo>
                <a:lnTo>
                  <a:pt x="3333220" y="911083"/>
                </a:lnTo>
                <a:lnTo>
                  <a:pt x="3340629" y="939397"/>
                </a:lnTo>
                <a:lnTo>
                  <a:pt x="3347508" y="968241"/>
                </a:lnTo>
                <a:lnTo>
                  <a:pt x="3353329" y="997084"/>
                </a:lnTo>
                <a:lnTo>
                  <a:pt x="3358620" y="1026192"/>
                </a:lnTo>
                <a:lnTo>
                  <a:pt x="3363383" y="1055829"/>
                </a:lnTo>
                <a:lnTo>
                  <a:pt x="3367352" y="1085467"/>
                </a:lnTo>
                <a:lnTo>
                  <a:pt x="3370791" y="1115369"/>
                </a:lnTo>
                <a:lnTo>
                  <a:pt x="3373172" y="1145800"/>
                </a:lnTo>
                <a:lnTo>
                  <a:pt x="3375024" y="1175702"/>
                </a:lnTo>
                <a:lnTo>
                  <a:pt x="3376348" y="1206397"/>
                </a:lnTo>
                <a:lnTo>
                  <a:pt x="3376612" y="1221745"/>
                </a:lnTo>
                <a:lnTo>
                  <a:pt x="3376612" y="1236829"/>
                </a:lnTo>
                <a:lnTo>
                  <a:pt x="3376348" y="1262761"/>
                </a:lnTo>
                <a:lnTo>
                  <a:pt x="3375289" y="1288429"/>
                </a:lnTo>
                <a:lnTo>
                  <a:pt x="3374231" y="1313833"/>
                </a:lnTo>
                <a:lnTo>
                  <a:pt x="3372379" y="1339236"/>
                </a:lnTo>
                <a:lnTo>
                  <a:pt x="3369998" y="1364375"/>
                </a:lnTo>
                <a:lnTo>
                  <a:pt x="3367352" y="1389249"/>
                </a:lnTo>
                <a:lnTo>
                  <a:pt x="3363912" y="1414388"/>
                </a:lnTo>
                <a:lnTo>
                  <a:pt x="3360208" y="1438733"/>
                </a:lnTo>
                <a:lnTo>
                  <a:pt x="3355710" y="1463342"/>
                </a:lnTo>
                <a:lnTo>
                  <a:pt x="3351212" y="1487952"/>
                </a:lnTo>
                <a:lnTo>
                  <a:pt x="3345920" y="1512032"/>
                </a:lnTo>
                <a:lnTo>
                  <a:pt x="3340364" y="1536377"/>
                </a:lnTo>
                <a:lnTo>
                  <a:pt x="3334014" y="1559928"/>
                </a:lnTo>
                <a:lnTo>
                  <a:pt x="3327664" y="1583744"/>
                </a:lnTo>
                <a:lnTo>
                  <a:pt x="3320520" y="1607030"/>
                </a:lnTo>
                <a:lnTo>
                  <a:pt x="3312583" y="1630317"/>
                </a:lnTo>
                <a:lnTo>
                  <a:pt x="3304910" y="1653603"/>
                </a:lnTo>
                <a:lnTo>
                  <a:pt x="3296708" y="1676096"/>
                </a:lnTo>
                <a:lnTo>
                  <a:pt x="3287712" y="1698853"/>
                </a:lnTo>
                <a:lnTo>
                  <a:pt x="3278187" y="1721346"/>
                </a:lnTo>
                <a:lnTo>
                  <a:pt x="3268662" y="1743574"/>
                </a:lnTo>
                <a:lnTo>
                  <a:pt x="3258343" y="1765537"/>
                </a:lnTo>
                <a:lnTo>
                  <a:pt x="3248289" y="1787236"/>
                </a:lnTo>
                <a:lnTo>
                  <a:pt x="3236912" y="1808935"/>
                </a:lnTo>
                <a:lnTo>
                  <a:pt x="3225800" y="1830104"/>
                </a:lnTo>
                <a:lnTo>
                  <a:pt x="3214158" y="1851009"/>
                </a:lnTo>
                <a:lnTo>
                  <a:pt x="3201987" y="1871914"/>
                </a:lnTo>
                <a:lnTo>
                  <a:pt x="3189287" y="1892289"/>
                </a:lnTo>
                <a:lnTo>
                  <a:pt x="3176587" y="1912401"/>
                </a:lnTo>
                <a:lnTo>
                  <a:pt x="3163093" y="1932776"/>
                </a:lnTo>
                <a:lnTo>
                  <a:pt x="3149600" y="1952093"/>
                </a:lnTo>
                <a:lnTo>
                  <a:pt x="3135577" y="1971675"/>
                </a:lnTo>
                <a:lnTo>
                  <a:pt x="3142191" y="1955269"/>
                </a:lnTo>
                <a:lnTo>
                  <a:pt x="3148541" y="1938862"/>
                </a:lnTo>
                <a:lnTo>
                  <a:pt x="3154891" y="1922191"/>
                </a:lnTo>
                <a:lnTo>
                  <a:pt x="3160977" y="1905785"/>
                </a:lnTo>
                <a:lnTo>
                  <a:pt x="3166797" y="1888849"/>
                </a:lnTo>
                <a:lnTo>
                  <a:pt x="3172883" y="1871914"/>
                </a:lnTo>
                <a:lnTo>
                  <a:pt x="3178175" y="1855243"/>
                </a:lnTo>
                <a:lnTo>
                  <a:pt x="3183466" y="1838043"/>
                </a:lnTo>
                <a:lnTo>
                  <a:pt x="3188758" y="1821107"/>
                </a:lnTo>
                <a:lnTo>
                  <a:pt x="3193520" y="1803642"/>
                </a:lnTo>
                <a:lnTo>
                  <a:pt x="3198283" y="1786442"/>
                </a:lnTo>
                <a:lnTo>
                  <a:pt x="3202516" y="1769242"/>
                </a:lnTo>
                <a:lnTo>
                  <a:pt x="3207014" y="1751777"/>
                </a:lnTo>
                <a:lnTo>
                  <a:pt x="3211247" y="1734047"/>
                </a:lnTo>
                <a:lnTo>
                  <a:pt x="3214952" y="1716583"/>
                </a:lnTo>
                <a:lnTo>
                  <a:pt x="3218656" y="1698853"/>
                </a:lnTo>
                <a:lnTo>
                  <a:pt x="3222095" y="1681124"/>
                </a:lnTo>
                <a:lnTo>
                  <a:pt x="3225535" y="1663394"/>
                </a:lnTo>
                <a:lnTo>
                  <a:pt x="3228445" y="1645400"/>
                </a:lnTo>
                <a:lnTo>
                  <a:pt x="3231091" y="1627406"/>
                </a:lnTo>
                <a:lnTo>
                  <a:pt x="3234002" y="1609412"/>
                </a:lnTo>
                <a:lnTo>
                  <a:pt x="3236383" y="1591153"/>
                </a:lnTo>
                <a:lnTo>
                  <a:pt x="3238500" y="1573159"/>
                </a:lnTo>
                <a:lnTo>
                  <a:pt x="3240352" y="1554900"/>
                </a:lnTo>
                <a:lnTo>
                  <a:pt x="3241939" y="1536642"/>
                </a:lnTo>
                <a:lnTo>
                  <a:pt x="3243527" y="1518383"/>
                </a:lnTo>
                <a:lnTo>
                  <a:pt x="3244850" y="1499595"/>
                </a:lnTo>
                <a:lnTo>
                  <a:pt x="3245908" y="1481336"/>
                </a:lnTo>
                <a:lnTo>
                  <a:pt x="3246702" y="1462813"/>
                </a:lnTo>
                <a:lnTo>
                  <a:pt x="3247231" y="1444025"/>
                </a:lnTo>
                <a:lnTo>
                  <a:pt x="3247495" y="1425237"/>
                </a:lnTo>
                <a:lnTo>
                  <a:pt x="3247760" y="1406714"/>
                </a:lnTo>
                <a:lnTo>
                  <a:pt x="3247495" y="1375754"/>
                </a:lnTo>
                <a:lnTo>
                  <a:pt x="3246702" y="1345058"/>
                </a:lnTo>
                <a:lnTo>
                  <a:pt x="3245114" y="1314891"/>
                </a:lnTo>
                <a:lnTo>
                  <a:pt x="3242997" y="1284460"/>
                </a:lnTo>
                <a:lnTo>
                  <a:pt x="3240087" y="1254293"/>
                </a:lnTo>
                <a:lnTo>
                  <a:pt x="3236647" y="1224127"/>
                </a:lnTo>
                <a:lnTo>
                  <a:pt x="3232679" y="1194490"/>
                </a:lnTo>
                <a:lnTo>
                  <a:pt x="3227916" y="1164852"/>
                </a:lnTo>
                <a:lnTo>
                  <a:pt x="3223154" y="1135480"/>
                </a:lnTo>
                <a:lnTo>
                  <a:pt x="3217068" y="1106372"/>
                </a:lnTo>
                <a:lnTo>
                  <a:pt x="3210983" y="1077528"/>
                </a:lnTo>
                <a:lnTo>
                  <a:pt x="3204104" y="1048685"/>
                </a:lnTo>
                <a:lnTo>
                  <a:pt x="3196695" y="1020106"/>
                </a:lnTo>
                <a:lnTo>
                  <a:pt x="3188758" y="991527"/>
                </a:lnTo>
                <a:lnTo>
                  <a:pt x="3180291" y="963742"/>
                </a:lnTo>
                <a:lnTo>
                  <a:pt x="3171031" y="935692"/>
                </a:lnTo>
                <a:lnTo>
                  <a:pt x="3161241" y="908172"/>
                </a:lnTo>
                <a:lnTo>
                  <a:pt x="3151452" y="880916"/>
                </a:lnTo>
                <a:lnTo>
                  <a:pt x="3140868" y="853925"/>
                </a:lnTo>
                <a:lnTo>
                  <a:pt x="3129756" y="826934"/>
                </a:lnTo>
                <a:lnTo>
                  <a:pt x="3117850" y="800472"/>
                </a:lnTo>
                <a:lnTo>
                  <a:pt x="3105943" y="774010"/>
                </a:lnTo>
                <a:lnTo>
                  <a:pt x="3092979" y="748078"/>
                </a:lnTo>
                <a:lnTo>
                  <a:pt x="3079750" y="722410"/>
                </a:lnTo>
                <a:lnTo>
                  <a:pt x="3065991" y="696742"/>
                </a:lnTo>
                <a:lnTo>
                  <a:pt x="3052233" y="671867"/>
                </a:lnTo>
                <a:lnTo>
                  <a:pt x="3037681" y="646993"/>
                </a:lnTo>
                <a:lnTo>
                  <a:pt x="3022335" y="622384"/>
                </a:lnTo>
                <a:lnTo>
                  <a:pt x="3006989" y="598303"/>
                </a:lnTo>
                <a:lnTo>
                  <a:pt x="2991114" y="574223"/>
                </a:lnTo>
                <a:lnTo>
                  <a:pt x="2974710" y="550672"/>
                </a:lnTo>
                <a:lnTo>
                  <a:pt x="2957512" y="527915"/>
                </a:lnTo>
                <a:lnTo>
                  <a:pt x="2940579" y="504893"/>
                </a:lnTo>
                <a:lnTo>
                  <a:pt x="2922587" y="482136"/>
                </a:lnTo>
                <a:lnTo>
                  <a:pt x="2904595" y="460172"/>
                </a:lnTo>
                <a:lnTo>
                  <a:pt x="2885810" y="438474"/>
                </a:lnTo>
                <a:lnTo>
                  <a:pt x="2867024" y="417040"/>
                </a:lnTo>
                <a:lnTo>
                  <a:pt x="2847445" y="395870"/>
                </a:lnTo>
                <a:lnTo>
                  <a:pt x="2827602" y="375230"/>
                </a:lnTo>
                <a:lnTo>
                  <a:pt x="2807493" y="355119"/>
                </a:lnTo>
                <a:lnTo>
                  <a:pt x="2786856" y="335272"/>
                </a:lnTo>
                <a:lnTo>
                  <a:pt x="2765954" y="315691"/>
                </a:lnTo>
                <a:lnTo>
                  <a:pt x="2744787" y="296638"/>
                </a:lnTo>
                <a:lnTo>
                  <a:pt x="2723091" y="277850"/>
                </a:lnTo>
                <a:lnTo>
                  <a:pt x="2701131" y="259856"/>
                </a:lnTo>
                <a:lnTo>
                  <a:pt x="2678377" y="241862"/>
                </a:lnTo>
                <a:lnTo>
                  <a:pt x="2655622" y="224397"/>
                </a:lnTo>
                <a:lnTo>
                  <a:pt x="2632604" y="207461"/>
                </a:lnTo>
                <a:lnTo>
                  <a:pt x="2609320" y="191055"/>
                </a:lnTo>
                <a:lnTo>
                  <a:pt x="2585243" y="174913"/>
                </a:lnTo>
                <a:lnTo>
                  <a:pt x="2561166" y="159301"/>
                </a:lnTo>
                <a:lnTo>
                  <a:pt x="2536824" y="144217"/>
                </a:lnTo>
                <a:lnTo>
                  <a:pt x="2512218" y="129134"/>
                </a:lnTo>
                <a:lnTo>
                  <a:pt x="2487083" y="114845"/>
                </a:lnTo>
                <a:lnTo>
                  <a:pt x="2461683" y="101349"/>
                </a:lnTo>
                <a:lnTo>
                  <a:pt x="2436018" y="87854"/>
                </a:lnTo>
                <a:lnTo>
                  <a:pt x="2410089" y="75152"/>
                </a:lnTo>
                <a:lnTo>
                  <a:pt x="2383895" y="62715"/>
                </a:lnTo>
                <a:lnTo>
                  <a:pt x="2357437" y="51072"/>
                </a:lnTo>
                <a:lnTo>
                  <a:pt x="2330714" y="39958"/>
                </a:lnTo>
                <a:lnTo>
                  <a:pt x="2303727" y="29108"/>
                </a:lnTo>
                <a:lnTo>
                  <a:pt x="2276475" y="18788"/>
                </a:lnTo>
                <a:lnTo>
                  <a:pt x="2248693" y="9262"/>
                </a:lnTo>
                <a:lnTo>
                  <a:pt x="2220912" y="0"/>
                </a:lnTo>
                <a:close/>
              </a:path>
            </a:pathLst>
          </a:cu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anchor="ctr">
            <a:scene3d>
              <a:camera prst="orthographicFront"/>
              <a:lightRig rig="threePt" dir="t"/>
            </a:scene3d>
            <a:sp3d>
              <a:contourClr>
                <a:srgbClr val="FFFFFF"/>
              </a:contourClr>
            </a:sp3d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eaLnBrk="0" fontAlgn="base" hangingPunct="0">
              <a:spcBef>
                <a:spcPct val="0"/>
              </a:spcBef>
              <a:spcAft>
                <a:spcPct val="0"/>
              </a:spcAft>
            </a:pPr>
            <a:endParaRPr lang="zh-CN" altLang="en-US">
              <a:solidFill>
                <a:srgbClr val="FFFFFF"/>
              </a:solidFill>
              <a:latin typeface="Calibri" panose="020F0502020204030204" pitchFamily="34" charset="0"/>
              <a:ea typeface="宋体" panose="02010600030101010101" pitchFamily="7" charset="-122"/>
            </a:endParaRPr>
          </a:p>
        </xdr:txBody>
      </xdr:sp>
    </xdr:grpSp>
    <xdr:clientData/>
  </xdr:twoCellAnchor>
  <xdr:twoCellAnchor>
    <xdr:from>
      <xdr:col>5</xdr:col>
      <xdr:colOff>44450</xdr:colOff>
      <xdr:row>4</xdr:row>
      <xdr:rowOff>28575</xdr:rowOff>
    </xdr:from>
    <xdr:to>
      <xdr:col>6</xdr:col>
      <xdr:colOff>15875</xdr:colOff>
      <xdr:row>9</xdr:row>
      <xdr:rowOff>85725</xdr:rowOff>
    </xdr:to>
    <xdr:grpSp>
      <xdr:nvGrpSpPr>
        <xdr:cNvPr id="22" name="组合 21">
          <a:hlinkClick xmlns:r="http://schemas.openxmlformats.org/officeDocument/2006/relationships" r:id="rId4"/>
        </xdr:cNvPr>
        <xdr:cNvGrpSpPr/>
      </xdr:nvGrpSpPr>
      <xdr:grpSpPr>
        <a:xfrm>
          <a:off x="3987800" y="1264920"/>
          <a:ext cx="914400" cy="914400"/>
          <a:chOff x="6265" y="3225"/>
          <a:chExt cx="1440" cy="1440"/>
        </a:xfrm>
      </xdr:grpSpPr>
      <xdr:sp>
        <xdr:nvSpPr>
          <xdr:cNvPr id="10" name="椭圆 9"/>
          <xdr:cNvSpPr/>
        </xdr:nvSpPr>
        <xdr:spPr>
          <a:xfrm>
            <a:off x="6265" y="3225"/>
            <a:ext cx="1440" cy="1440"/>
          </a:xfrm>
          <a:prstGeom prst="ellipse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vert="horz" wrap="square" numCol="1" spcCol="0" rtlCol="0" fromWordArt="0" anchor="t" anchorCtr="0" forceAA="0" compatLnSpc="1">
            <a:noAutofit/>
          </a:bodyPr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  <xdr:sp>
        <xdr:nvSpPr>
          <xdr:cNvPr id="18" name="KSO_Shape"/>
          <xdr:cNvSpPr/>
        </xdr:nvSpPr>
        <xdr:spPr>
          <a:xfrm>
            <a:off x="6613" y="3497"/>
            <a:ext cx="744" cy="896"/>
          </a:xfrm>
          <a:custGeom>
            <a:avLst/>
            <a:gdLst>
              <a:gd name="connsiteX0" fmla="*/ 331068 w 1208088"/>
              <a:gd name="connsiteY0" fmla="*/ 665573 h 1452563"/>
              <a:gd name="connsiteX1" fmla="*/ 508820 w 1208088"/>
              <a:gd name="connsiteY1" fmla="*/ 932822 h 1452563"/>
              <a:gd name="connsiteX2" fmla="*/ 369158 w 1208088"/>
              <a:gd name="connsiteY2" fmla="*/ 932822 h 1452563"/>
              <a:gd name="connsiteX3" fmla="*/ 369158 w 1208088"/>
              <a:gd name="connsiteY3" fmla="*/ 983727 h 1452563"/>
              <a:gd name="connsiteX4" fmla="*/ 534213 w 1208088"/>
              <a:gd name="connsiteY4" fmla="*/ 983727 h 1452563"/>
              <a:gd name="connsiteX5" fmla="*/ 534213 w 1208088"/>
              <a:gd name="connsiteY5" fmla="*/ 1034632 h 1452563"/>
              <a:gd name="connsiteX6" fmla="*/ 369158 w 1208088"/>
              <a:gd name="connsiteY6" fmla="*/ 1034632 h 1452563"/>
              <a:gd name="connsiteX7" fmla="*/ 369158 w 1208088"/>
              <a:gd name="connsiteY7" fmla="*/ 1085536 h 1452563"/>
              <a:gd name="connsiteX8" fmla="*/ 534213 w 1208088"/>
              <a:gd name="connsiteY8" fmla="*/ 1085536 h 1452563"/>
              <a:gd name="connsiteX9" fmla="*/ 534213 w 1208088"/>
              <a:gd name="connsiteY9" fmla="*/ 1238250 h 1452563"/>
              <a:gd name="connsiteX10" fmla="*/ 673875 w 1208088"/>
              <a:gd name="connsiteY10" fmla="*/ 1238250 h 1452563"/>
              <a:gd name="connsiteX11" fmla="*/ 673875 w 1208088"/>
              <a:gd name="connsiteY11" fmla="*/ 1085536 h 1452563"/>
              <a:gd name="connsiteX12" fmla="*/ 864324 w 1208088"/>
              <a:gd name="connsiteY12" fmla="*/ 1085536 h 1452563"/>
              <a:gd name="connsiteX13" fmla="*/ 864324 w 1208088"/>
              <a:gd name="connsiteY13" fmla="*/ 1034632 h 1452563"/>
              <a:gd name="connsiteX14" fmla="*/ 673875 w 1208088"/>
              <a:gd name="connsiteY14" fmla="*/ 1034632 h 1452563"/>
              <a:gd name="connsiteX15" fmla="*/ 673875 w 1208088"/>
              <a:gd name="connsiteY15" fmla="*/ 983727 h 1452563"/>
              <a:gd name="connsiteX16" fmla="*/ 864324 w 1208088"/>
              <a:gd name="connsiteY16" fmla="*/ 983727 h 1452563"/>
              <a:gd name="connsiteX17" fmla="*/ 864324 w 1208088"/>
              <a:gd name="connsiteY17" fmla="*/ 932822 h 1452563"/>
              <a:gd name="connsiteX18" fmla="*/ 699268 w 1208088"/>
              <a:gd name="connsiteY18" fmla="*/ 932822 h 1452563"/>
              <a:gd name="connsiteX19" fmla="*/ 877020 w 1208088"/>
              <a:gd name="connsiteY19" fmla="*/ 665573 h 1452563"/>
              <a:gd name="connsiteX20" fmla="*/ 737358 w 1208088"/>
              <a:gd name="connsiteY20" fmla="*/ 665573 h 1452563"/>
              <a:gd name="connsiteX21" fmla="*/ 597696 w 1208088"/>
              <a:gd name="connsiteY21" fmla="*/ 881918 h 1452563"/>
              <a:gd name="connsiteX22" fmla="*/ 458034 w 1208088"/>
              <a:gd name="connsiteY22" fmla="*/ 665573 h 1452563"/>
              <a:gd name="connsiteX23" fmla="*/ 331068 w 1208088"/>
              <a:gd name="connsiteY23" fmla="*/ 665573 h 1452563"/>
              <a:gd name="connsiteX24" fmla="*/ 719206 w 1208088"/>
              <a:gd name="connsiteY24" fmla="*/ 0 h 1452563"/>
              <a:gd name="connsiteX25" fmla="*/ 727454 w 1208088"/>
              <a:gd name="connsiteY25" fmla="*/ 317 h 1452563"/>
              <a:gd name="connsiteX26" fmla="*/ 736654 w 1208088"/>
              <a:gd name="connsiteY26" fmla="*/ 952 h 1452563"/>
              <a:gd name="connsiteX27" fmla="*/ 746172 w 1208088"/>
              <a:gd name="connsiteY27" fmla="*/ 2538 h 1452563"/>
              <a:gd name="connsiteX28" fmla="*/ 756641 w 1208088"/>
              <a:gd name="connsiteY28" fmla="*/ 4125 h 1452563"/>
              <a:gd name="connsiteX29" fmla="*/ 767428 w 1208088"/>
              <a:gd name="connsiteY29" fmla="*/ 6028 h 1452563"/>
              <a:gd name="connsiteX30" fmla="*/ 778849 w 1208088"/>
              <a:gd name="connsiteY30" fmla="*/ 8567 h 1452563"/>
              <a:gd name="connsiteX31" fmla="*/ 791222 w 1208088"/>
              <a:gd name="connsiteY31" fmla="*/ 11422 h 1452563"/>
              <a:gd name="connsiteX32" fmla="*/ 804546 w 1208088"/>
              <a:gd name="connsiteY32" fmla="*/ 14913 h 1452563"/>
              <a:gd name="connsiteX33" fmla="*/ 818822 w 1208088"/>
              <a:gd name="connsiteY33" fmla="*/ 18720 h 1452563"/>
              <a:gd name="connsiteX34" fmla="*/ 833416 w 1208088"/>
              <a:gd name="connsiteY34" fmla="*/ 23480 h 1452563"/>
              <a:gd name="connsiteX35" fmla="*/ 829609 w 1208088"/>
              <a:gd name="connsiteY35" fmla="*/ 36171 h 1452563"/>
              <a:gd name="connsiteX36" fmla="*/ 825802 w 1208088"/>
              <a:gd name="connsiteY36" fmla="*/ 48228 h 1452563"/>
              <a:gd name="connsiteX37" fmla="*/ 818188 w 1208088"/>
              <a:gd name="connsiteY37" fmla="*/ 70439 h 1452563"/>
              <a:gd name="connsiteX38" fmla="*/ 810256 w 1208088"/>
              <a:gd name="connsiteY38" fmla="*/ 91063 h 1452563"/>
              <a:gd name="connsiteX39" fmla="*/ 802960 w 1208088"/>
              <a:gd name="connsiteY39" fmla="*/ 108831 h 1452563"/>
              <a:gd name="connsiteX40" fmla="*/ 795663 w 1208088"/>
              <a:gd name="connsiteY40" fmla="*/ 125013 h 1452563"/>
              <a:gd name="connsiteX41" fmla="*/ 788684 w 1208088"/>
              <a:gd name="connsiteY41" fmla="*/ 138974 h 1452563"/>
              <a:gd name="connsiteX42" fmla="*/ 782021 w 1208088"/>
              <a:gd name="connsiteY42" fmla="*/ 151983 h 1452563"/>
              <a:gd name="connsiteX43" fmla="*/ 775994 w 1208088"/>
              <a:gd name="connsiteY43" fmla="*/ 163405 h 1452563"/>
              <a:gd name="connsiteX44" fmla="*/ 764572 w 1208088"/>
              <a:gd name="connsiteY44" fmla="*/ 183077 h 1452563"/>
              <a:gd name="connsiteX45" fmla="*/ 760131 w 1208088"/>
              <a:gd name="connsiteY45" fmla="*/ 191644 h 1452563"/>
              <a:gd name="connsiteX46" fmla="*/ 756007 w 1208088"/>
              <a:gd name="connsiteY46" fmla="*/ 200211 h 1452563"/>
              <a:gd name="connsiteX47" fmla="*/ 752517 w 1208088"/>
              <a:gd name="connsiteY47" fmla="*/ 207826 h 1452563"/>
              <a:gd name="connsiteX48" fmla="*/ 749662 w 1208088"/>
              <a:gd name="connsiteY48" fmla="*/ 215759 h 1452563"/>
              <a:gd name="connsiteX49" fmla="*/ 748393 w 1208088"/>
              <a:gd name="connsiteY49" fmla="*/ 219566 h 1452563"/>
              <a:gd name="connsiteX50" fmla="*/ 747441 w 1208088"/>
              <a:gd name="connsiteY50" fmla="*/ 223374 h 1452563"/>
              <a:gd name="connsiteX51" fmla="*/ 746806 w 1208088"/>
              <a:gd name="connsiteY51" fmla="*/ 227181 h 1452563"/>
              <a:gd name="connsiteX52" fmla="*/ 746489 w 1208088"/>
              <a:gd name="connsiteY52" fmla="*/ 231623 h 1452563"/>
              <a:gd name="connsiteX53" fmla="*/ 748076 w 1208088"/>
              <a:gd name="connsiteY53" fmla="*/ 231623 h 1452563"/>
              <a:gd name="connsiteX54" fmla="*/ 750931 w 1208088"/>
              <a:gd name="connsiteY54" fmla="*/ 231623 h 1452563"/>
              <a:gd name="connsiteX55" fmla="*/ 753786 w 1208088"/>
              <a:gd name="connsiteY55" fmla="*/ 231940 h 1452563"/>
              <a:gd name="connsiteX56" fmla="*/ 756324 w 1208088"/>
              <a:gd name="connsiteY56" fmla="*/ 232258 h 1452563"/>
              <a:gd name="connsiteX57" fmla="*/ 758862 w 1208088"/>
              <a:gd name="connsiteY57" fmla="*/ 233210 h 1452563"/>
              <a:gd name="connsiteX58" fmla="*/ 761400 w 1208088"/>
              <a:gd name="connsiteY58" fmla="*/ 233844 h 1452563"/>
              <a:gd name="connsiteX59" fmla="*/ 763621 w 1208088"/>
              <a:gd name="connsiteY59" fmla="*/ 234796 h 1452563"/>
              <a:gd name="connsiteX60" fmla="*/ 765842 w 1208088"/>
              <a:gd name="connsiteY60" fmla="*/ 236065 h 1452563"/>
              <a:gd name="connsiteX61" fmla="*/ 768062 w 1208088"/>
              <a:gd name="connsiteY61" fmla="*/ 237334 h 1452563"/>
              <a:gd name="connsiteX62" fmla="*/ 769966 w 1208088"/>
              <a:gd name="connsiteY62" fmla="*/ 238921 h 1452563"/>
              <a:gd name="connsiteX63" fmla="*/ 771552 w 1208088"/>
              <a:gd name="connsiteY63" fmla="*/ 240190 h 1452563"/>
              <a:gd name="connsiteX64" fmla="*/ 772821 w 1208088"/>
              <a:gd name="connsiteY64" fmla="*/ 242094 h 1452563"/>
              <a:gd name="connsiteX65" fmla="*/ 774090 w 1208088"/>
              <a:gd name="connsiteY65" fmla="*/ 243680 h 1452563"/>
              <a:gd name="connsiteX66" fmla="*/ 775042 w 1208088"/>
              <a:gd name="connsiteY66" fmla="*/ 245901 h 1452563"/>
              <a:gd name="connsiteX67" fmla="*/ 775676 w 1208088"/>
              <a:gd name="connsiteY67" fmla="*/ 247805 h 1452563"/>
              <a:gd name="connsiteX68" fmla="*/ 775994 w 1208088"/>
              <a:gd name="connsiteY68" fmla="*/ 249709 h 1452563"/>
              <a:gd name="connsiteX69" fmla="*/ 776311 w 1208088"/>
              <a:gd name="connsiteY69" fmla="*/ 251930 h 1452563"/>
              <a:gd name="connsiteX70" fmla="*/ 776311 w 1208088"/>
              <a:gd name="connsiteY70" fmla="*/ 253834 h 1452563"/>
              <a:gd name="connsiteX71" fmla="*/ 775676 w 1208088"/>
              <a:gd name="connsiteY71" fmla="*/ 255420 h 1452563"/>
              <a:gd name="connsiteX72" fmla="*/ 775359 w 1208088"/>
              <a:gd name="connsiteY72" fmla="*/ 257324 h 1452563"/>
              <a:gd name="connsiteX73" fmla="*/ 774407 w 1208088"/>
              <a:gd name="connsiteY73" fmla="*/ 258910 h 1452563"/>
              <a:gd name="connsiteX74" fmla="*/ 773456 w 1208088"/>
              <a:gd name="connsiteY74" fmla="*/ 260497 h 1452563"/>
              <a:gd name="connsiteX75" fmla="*/ 772186 w 1208088"/>
              <a:gd name="connsiteY75" fmla="*/ 262083 h 1452563"/>
              <a:gd name="connsiteX76" fmla="*/ 769331 w 1208088"/>
              <a:gd name="connsiteY76" fmla="*/ 265256 h 1452563"/>
              <a:gd name="connsiteX77" fmla="*/ 765524 w 1208088"/>
              <a:gd name="connsiteY77" fmla="*/ 267794 h 1452563"/>
              <a:gd name="connsiteX78" fmla="*/ 761717 w 1208088"/>
              <a:gd name="connsiteY78" fmla="*/ 269698 h 1452563"/>
              <a:gd name="connsiteX79" fmla="*/ 756958 w 1208088"/>
              <a:gd name="connsiteY79" fmla="*/ 270967 h 1452563"/>
              <a:gd name="connsiteX80" fmla="*/ 752200 w 1208088"/>
              <a:gd name="connsiteY80" fmla="*/ 271919 h 1452563"/>
              <a:gd name="connsiteX81" fmla="*/ 756324 w 1208088"/>
              <a:gd name="connsiteY81" fmla="*/ 284611 h 1452563"/>
              <a:gd name="connsiteX82" fmla="*/ 757910 w 1208088"/>
              <a:gd name="connsiteY82" fmla="*/ 289053 h 1452563"/>
              <a:gd name="connsiteX83" fmla="*/ 760448 w 1208088"/>
              <a:gd name="connsiteY83" fmla="*/ 293812 h 1452563"/>
              <a:gd name="connsiteX84" fmla="*/ 763621 w 1208088"/>
              <a:gd name="connsiteY84" fmla="*/ 299206 h 1452563"/>
              <a:gd name="connsiteX85" fmla="*/ 768062 w 1208088"/>
              <a:gd name="connsiteY85" fmla="*/ 304283 h 1452563"/>
              <a:gd name="connsiteX86" fmla="*/ 772504 w 1208088"/>
              <a:gd name="connsiteY86" fmla="*/ 309677 h 1452563"/>
              <a:gd name="connsiteX87" fmla="*/ 777580 w 1208088"/>
              <a:gd name="connsiteY87" fmla="*/ 315706 h 1452563"/>
              <a:gd name="connsiteX88" fmla="*/ 783608 w 1208088"/>
              <a:gd name="connsiteY88" fmla="*/ 321417 h 1452563"/>
              <a:gd name="connsiteX89" fmla="*/ 789952 w 1208088"/>
              <a:gd name="connsiteY89" fmla="*/ 327445 h 1452563"/>
              <a:gd name="connsiteX90" fmla="*/ 796615 w 1208088"/>
              <a:gd name="connsiteY90" fmla="*/ 333791 h 1452563"/>
              <a:gd name="connsiteX91" fmla="*/ 803912 w 1208088"/>
              <a:gd name="connsiteY91" fmla="*/ 339820 h 1452563"/>
              <a:gd name="connsiteX92" fmla="*/ 819774 w 1208088"/>
              <a:gd name="connsiteY92" fmla="*/ 353146 h 1452563"/>
              <a:gd name="connsiteX93" fmla="*/ 836588 w 1208088"/>
              <a:gd name="connsiteY93" fmla="*/ 366155 h 1452563"/>
              <a:gd name="connsiteX94" fmla="*/ 854672 w 1208088"/>
              <a:gd name="connsiteY94" fmla="*/ 379798 h 1452563"/>
              <a:gd name="connsiteX95" fmla="*/ 891472 w 1208088"/>
              <a:gd name="connsiteY95" fmla="*/ 407720 h 1452563"/>
              <a:gd name="connsiteX96" fmla="*/ 928274 w 1208088"/>
              <a:gd name="connsiteY96" fmla="*/ 435008 h 1452563"/>
              <a:gd name="connsiteX97" fmla="*/ 945405 w 1208088"/>
              <a:gd name="connsiteY97" fmla="*/ 448334 h 1452563"/>
              <a:gd name="connsiteX98" fmla="*/ 961902 w 1208088"/>
              <a:gd name="connsiteY98" fmla="*/ 461343 h 1452563"/>
              <a:gd name="connsiteX99" fmla="*/ 976496 w 1208088"/>
              <a:gd name="connsiteY99" fmla="*/ 474034 h 1452563"/>
              <a:gd name="connsiteX100" fmla="*/ 983158 w 1208088"/>
              <a:gd name="connsiteY100" fmla="*/ 479746 h 1452563"/>
              <a:gd name="connsiteX101" fmla="*/ 989186 w 1208088"/>
              <a:gd name="connsiteY101" fmla="*/ 485457 h 1452563"/>
              <a:gd name="connsiteX102" fmla="*/ 996482 w 1208088"/>
              <a:gd name="connsiteY102" fmla="*/ 493072 h 1452563"/>
              <a:gd name="connsiteX103" fmla="*/ 1003779 w 1208088"/>
              <a:gd name="connsiteY103" fmla="*/ 501004 h 1452563"/>
              <a:gd name="connsiteX104" fmla="*/ 1011393 w 1208088"/>
              <a:gd name="connsiteY104" fmla="*/ 510206 h 1452563"/>
              <a:gd name="connsiteX105" fmla="*/ 1019007 w 1208088"/>
              <a:gd name="connsiteY105" fmla="*/ 519725 h 1452563"/>
              <a:gd name="connsiteX106" fmla="*/ 1026938 w 1208088"/>
              <a:gd name="connsiteY106" fmla="*/ 530830 h 1452563"/>
              <a:gd name="connsiteX107" fmla="*/ 1034552 w 1208088"/>
              <a:gd name="connsiteY107" fmla="*/ 542252 h 1452563"/>
              <a:gd name="connsiteX108" fmla="*/ 1042801 w 1208088"/>
              <a:gd name="connsiteY108" fmla="*/ 554309 h 1452563"/>
              <a:gd name="connsiteX109" fmla="*/ 1050732 w 1208088"/>
              <a:gd name="connsiteY109" fmla="*/ 567318 h 1452563"/>
              <a:gd name="connsiteX110" fmla="*/ 1058663 w 1208088"/>
              <a:gd name="connsiteY110" fmla="*/ 581279 h 1452563"/>
              <a:gd name="connsiteX111" fmla="*/ 1066912 w 1208088"/>
              <a:gd name="connsiteY111" fmla="*/ 595557 h 1452563"/>
              <a:gd name="connsiteX112" fmla="*/ 1074843 w 1208088"/>
              <a:gd name="connsiteY112" fmla="*/ 610153 h 1452563"/>
              <a:gd name="connsiteX113" fmla="*/ 1083092 w 1208088"/>
              <a:gd name="connsiteY113" fmla="*/ 626017 h 1452563"/>
              <a:gd name="connsiteX114" fmla="*/ 1091023 w 1208088"/>
              <a:gd name="connsiteY114" fmla="*/ 641882 h 1452563"/>
              <a:gd name="connsiteX115" fmla="*/ 1098954 w 1208088"/>
              <a:gd name="connsiteY115" fmla="*/ 658698 h 1452563"/>
              <a:gd name="connsiteX116" fmla="*/ 1106568 w 1208088"/>
              <a:gd name="connsiteY116" fmla="*/ 675832 h 1452563"/>
              <a:gd name="connsiteX117" fmla="*/ 1114499 w 1208088"/>
              <a:gd name="connsiteY117" fmla="*/ 693283 h 1452563"/>
              <a:gd name="connsiteX118" fmla="*/ 1122113 w 1208088"/>
              <a:gd name="connsiteY118" fmla="*/ 711369 h 1452563"/>
              <a:gd name="connsiteX119" fmla="*/ 1129727 w 1208088"/>
              <a:gd name="connsiteY119" fmla="*/ 729772 h 1452563"/>
              <a:gd name="connsiteX120" fmla="*/ 1136707 w 1208088"/>
              <a:gd name="connsiteY120" fmla="*/ 748492 h 1452563"/>
              <a:gd name="connsiteX121" fmla="*/ 1143686 w 1208088"/>
              <a:gd name="connsiteY121" fmla="*/ 768164 h 1452563"/>
              <a:gd name="connsiteX122" fmla="*/ 1150348 w 1208088"/>
              <a:gd name="connsiteY122" fmla="*/ 787519 h 1452563"/>
              <a:gd name="connsiteX123" fmla="*/ 1157011 w 1208088"/>
              <a:gd name="connsiteY123" fmla="*/ 807191 h 1452563"/>
              <a:gd name="connsiteX124" fmla="*/ 1163038 w 1208088"/>
              <a:gd name="connsiteY124" fmla="*/ 826863 h 1452563"/>
              <a:gd name="connsiteX125" fmla="*/ 1169066 w 1208088"/>
              <a:gd name="connsiteY125" fmla="*/ 847170 h 1452563"/>
              <a:gd name="connsiteX126" fmla="*/ 1174460 w 1208088"/>
              <a:gd name="connsiteY126" fmla="*/ 867477 h 1452563"/>
              <a:gd name="connsiteX127" fmla="*/ 1179853 w 1208088"/>
              <a:gd name="connsiteY127" fmla="*/ 887783 h 1452563"/>
              <a:gd name="connsiteX128" fmla="*/ 1184929 w 1208088"/>
              <a:gd name="connsiteY128" fmla="*/ 908407 h 1452563"/>
              <a:gd name="connsiteX129" fmla="*/ 1189370 w 1208088"/>
              <a:gd name="connsiteY129" fmla="*/ 929031 h 1452563"/>
              <a:gd name="connsiteX130" fmla="*/ 1193177 w 1208088"/>
              <a:gd name="connsiteY130" fmla="*/ 949655 h 1452563"/>
              <a:gd name="connsiteX131" fmla="*/ 1196667 w 1208088"/>
              <a:gd name="connsiteY131" fmla="*/ 970279 h 1452563"/>
              <a:gd name="connsiteX132" fmla="*/ 1200157 w 1208088"/>
              <a:gd name="connsiteY132" fmla="*/ 990903 h 1452563"/>
              <a:gd name="connsiteX133" fmla="*/ 1202695 w 1208088"/>
              <a:gd name="connsiteY133" fmla="*/ 1011845 h 1452563"/>
              <a:gd name="connsiteX134" fmla="*/ 1204916 w 1208088"/>
              <a:gd name="connsiteY134" fmla="*/ 1032151 h 1452563"/>
              <a:gd name="connsiteX135" fmla="*/ 1206502 w 1208088"/>
              <a:gd name="connsiteY135" fmla="*/ 1052458 h 1452563"/>
              <a:gd name="connsiteX136" fmla="*/ 1207454 w 1208088"/>
              <a:gd name="connsiteY136" fmla="*/ 1072447 h 1452563"/>
              <a:gd name="connsiteX137" fmla="*/ 1208088 w 1208088"/>
              <a:gd name="connsiteY137" fmla="*/ 1092437 h 1452563"/>
              <a:gd name="connsiteX138" fmla="*/ 1207771 w 1208088"/>
              <a:gd name="connsiteY138" fmla="*/ 1112426 h 1452563"/>
              <a:gd name="connsiteX139" fmla="*/ 1207136 w 1208088"/>
              <a:gd name="connsiteY139" fmla="*/ 1131781 h 1452563"/>
              <a:gd name="connsiteX140" fmla="*/ 1205867 w 1208088"/>
              <a:gd name="connsiteY140" fmla="*/ 1151453 h 1452563"/>
              <a:gd name="connsiteX141" fmla="*/ 1203646 w 1208088"/>
              <a:gd name="connsiteY141" fmla="*/ 1170173 h 1452563"/>
              <a:gd name="connsiteX142" fmla="*/ 1201108 w 1208088"/>
              <a:gd name="connsiteY142" fmla="*/ 1188893 h 1452563"/>
              <a:gd name="connsiteX143" fmla="*/ 1199522 w 1208088"/>
              <a:gd name="connsiteY143" fmla="*/ 1197778 h 1452563"/>
              <a:gd name="connsiteX144" fmla="*/ 1197302 w 1208088"/>
              <a:gd name="connsiteY144" fmla="*/ 1206979 h 1452563"/>
              <a:gd name="connsiteX145" fmla="*/ 1195398 w 1208088"/>
              <a:gd name="connsiteY145" fmla="*/ 1215863 h 1452563"/>
              <a:gd name="connsiteX146" fmla="*/ 1193177 w 1208088"/>
              <a:gd name="connsiteY146" fmla="*/ 1224747 h 1452563"/>
              <a:gd name="connsiteX147" fmla="*/ 1190956 w 1208088"/>
              <a:gd name="connsiteY147" fmla="*/ 1233314 h 1452563"/>
              <a:gd name="connsiteX148" fmla="*/ 1188418 w 1208088"/>
              <a:gd name="connsiteY148" fmla="*/ 1242199 h 1452563"/>
              <a:gd name="connsiteX149" fmla="*/ 1185563 w 1208088"/>
              <a:gd name="connsiteY149" fmla="*/ 1250448 h 1452563"/>
              <a:gd name="connsiteX150" fmla="*/ 1182708 w 1208088"/>
              <a:gd name="connsiteY150" fmla="*/ 1259015 h 1452563"/>
              <a:gd name="connsiteX151" fmla="*/ 1179218 w 1208088"/>
              <a:gd name="connsiteY151" fmla="*/ 1266947 h 1452563"/>
              <a:gd name="connsiteX152" fmla="*/ 1175728 w 1208088"/>
              <a:gd name="connsiteY152" fmla="*/ 1275197 h 1452563"/>
              <a:gd name="connsiteX153" fmla="*/ 1172239 w 1208088"/>
              <a:gd name="connsiteY153" fmla="*/ 1283129 h 1452563"/>
              <a:gd name="connsiteX154" fmla="*/ 1168749 w 1208088"/>
              <a:gd name="connsiteY154" fmla="*/ 1291062 h 1452563"/>
              <a:gd name="connsiteX155" fmla="*/ 1164625 w 1208088"/>
              <a:gd name="connsiteY155" fmla="*/ 1298677 h 1452563"/>
              <a:gd name="connsiteX156" fmla="*/ 1160183 w 1208088"/>
              <a:gd name="connsiteY156" fmla="*/ 1305974 h 1452563"/>
              <a:gd name="connsiteX157" fmla="*/ 1155742 w 1208088"/>
              <a:gd name="connsiteY157" fmla="*/ 1313589 h 1452563"/>
              <a:gd name="connsiteX158" fmla="*/ 1151300 w 1208088"/>
              <a:gd name="connsiteY158" fmla="*/ 1320570 h 1452563"/>
              <a:gd name="connsiteX159" fmla="*/ 1146542 w 1208088"/>
              <a:gd name="connsiteY159" fmla="*/ 1327867 h 1452563"/>
              <a:gd name="connsiteX160" fmla="*/ 1141148 w 1208088"/>
              <a:gd name="connsiteY160" fmla="*/ 1334531 h 1452563"/>
              <a:gd name="connsiteX161" fmla="*/ 1135755 w 1208088"/>
              <a:gd name="connsiteY161" fmla="*/ 1341194 h 1452563"/>
              <a:gd name="connsiteX162" fmla="*/ 1130362 w 1208088"/>
              <a:gd name="connsiteY162" fmla="*/ 1347857 h 1452563"/>
              <a:gd name="connsiteX163" fmla="*/ 1124334 w 1208088"/>
              <a:gd name="connsiteY163" fmla="*/ 1354203 h 1452563"/>
              <a:gd name="connsiteX164" fmla="*/ 1118306 w 1208088"/>
              <a:gd name="connsiteY164" fmla="*/ 1360548 h 1452563"/>
              <a:gd name="connsiteX165" fmla="*/ 1112278 w 1208088"/>
              <a:gd name="connsiteY165" fmla="*/ 1366577 h 1452563"/>
              <a:gd name="connsiteX166" fmla="*/ 1105299 w 1208088"/>
              <a:gd name="connsiteY166" fmla="*/ 1372288 h 1452563"/>
              <a:gd name="connsiteX167" fmla="*/ 1098637 w 1208088"/>
              <a:gd name="connsiteY167" fmla="*/ 1378000 h 1452563"/>
              <a:gd name="connsiteX168" fmla="*/ 1091657 w 1208088"/>
              <a:gd name="connsiteY168" fmla="*/ 1383394 h 1452563"/>
              <a:gd name="connsiteX169" fmla="*/ 1084360 w 1208088"/>
              <a:gd name="connsiteY169" fmla="*/ 1388470 h 1452563"/>
              <a:gd name="connsiteX170" fmla="*/ 1076746 w 1208088"/>
              <a:gd name="connsiteY170" fmla="*/ 1393230 h 1452563"/>
              <a:gd name="connsiteX171" fmla="*/ 1068815 w 1208088"/>
              <a:gd name="connsiteY171" fmla="*/ 1398306 h 1452563"/>
              <a:gd name="connsiteX172" fmla="*/ 1061201 w 1208088"/>
              <a:gd name="connsiteY172" fmla="*/ 1402748 h 1452563"/>
              <a:gd name="connsiteX173" fmla="*/ 1052636 w 1208088"/>
              <a:gd name="connsiteY173" fmla="*/ 1407190 h 1452563"/>
              <a:gd name="connsiteX174" fmla="*/ 1044070 w 1208088"/>
              <a:gd name="connsiteY174" fmla="*/ 1411633 h 1452563"/>
              <a:gd name="connsiteX175" fmla="*/ 1035187 w 1208088"/>
              <a:gd name="connsiteY175" fmla="*/ 1415440 h 1452563"/>
              <a:gd name="connsiteX176" fmla="*/ 1025986 w 1208088"/>
              <a:gd name="connsiteY176" fmla="*/ 1418930 h 1452563"/>
              <a:gd name="connsiteX177" fmla="*/ 1016469 w 1208088"/>
              <a:gd name="connsiteY177" fmla="*/ 1422420 h 1452563"/>
              <a:gd name="connsiteX178" fmla="*/ 1006634 w 1208088"/>
              <a:gd name="connsiteY178" fmla="*/ 1425593 h 1452563"/>
              <a:gd name="connsiteX179" fmla="*/ 996800 w 1208088"/>
              <a:gd name="connsiteY179" fmla="*/ 1428766 h 1452563"/>
              <a:gd name="connsiteX180" fmla="*/ 986330 w 1208088"/>
              <a:gd name="connsiteY180" fmla="*/ 1431305 h 1452563"/>
              <a:gd name="connsiteX181" fmla="*/ 976178 w 1208088"/>
              <a:gd name="connsiteY181" fmla="*/ 1433843 h 1452563"/>
              <a:gd name="connsiteX182" fmla="*/ 965074 w 1208088"/>
              <a:gd name="connsiteY182" fmla="*/ 1436064 h 1452563"/>
              <a:gd name="connsiteX183" fmla="*/ 953971 w 1208088"/>
              <a:gd name="connsiteY183" fmla="*/ 1437968 h 1452563"/>
              <a:gd name="connsiteX184" fmla="*/ 942550 w 1208088"/>
              <a:gd name="connsiteY184" fmla="*/ 1439554 h 1452563"/>
              <a:gd name="connsiteX185" fmla="*/ 930812 w 1208088"/>
              <a:gd name="connsiteY185" fmla="*/ 1440823 h 1452563"/>
              <a:gd name="connsiteX186" fmla="*/ 918756 w 1208088"/>
              <a:gd name="connsiteY186" fmla="*/ 1442093 h 1452563"/>
              <a:gd name="connsiteX187" fmla="*/ 906383 w 1208088"/>
              <a:gd name="connsiteY187" fmla="*/ 1443044 h 1452563"/>
              <a:gd name="connsiteX188" fmla="*/ 893693 w 1208088"/>
              <a:gd name="connsiteY188" fmla="*/ 1443362 h 1452563"/>
              <a:gd name="connsiteX189" fmla="*/ 740144 w 1208088"/>
              <a:gd name="connsiteY189" fmla="*/ 1448756 h 1452563"/>
              <a:gd name="connsiteX190" fmla="*/ 652583 w 1208088"/>
              <a:gd name="connsiteY190" fmla="*/ 1451611 h 1452563"/>
              <a:gd name="connsiteX191" fmla="*/ 613244 w 1208088"/>
              <a:gd name="connsiteY191" fmla="*/ 1452563 h 1452563"/>
              <a:gd name="connsiteX192" fmla="*/ 604044 w 1208088"/>
              <a:gd name="connsiteY192" fmla="*/ 1452563 h 1452563"/>
              <a:gd name="connsiteX193" fmla="*/ 595161 w 1208088"/>
              <a:gd name="connsiteY193" fmla="*/ 1452563 h 1452563"/>
              <a:gd name="connsiteX194" fmla="*/ 555505 w 1208088"/>
              <a:gd name="connsiteY194" fmla="*/ 1451611 h 1452563"/>
              <a:gd name="connsiteX195" fmla="*/ 467944 w 1208088"/>
              <a:gd name="connsiteY195" fmla="*/ 1448756 h 1452563"/>
              <a:gd name="connsiteX196" fmla="*/ 314395 w 1208088"/>
              <a:gd name="connsiteY196" fmla="*/ 1443362 h 1452563"/>
              <a:gd name="connsiteX197" fmla="*/ 302022 w 1208088"/>
              <a:gd name="connsiteY197" fmla="*/ 1443044 h 1452563"/>
              <a:gd name="connsiteX198" fmla="*/ 289332 w 1208088"/>
              <a:gd name="connsiteY198" fmla="*/ 1442093 h 1452563"/>
              <a:gd name="connsiteX199" fmla="*/ 277276 w 1208088"/>
              <a:gd name="connsiteY199" fmla="*/ 1440823 h 1452563"/>
              <a:gd name="connsiteX200" fmla="*/ 265856 w 1208088"/>
              <a:gd name="connsiteY200" fmla="*/ 1439554 h 1452563"/>
              <a:gd name="connsiteX201" fmla="*/ 254117 w 1208088"/>
              <a:gd name="connsiteY201" fmla="*/ 1437968 h 1452563"/>
              <a:gd name="connsiteX202" fmla="*/ 243014 w 1208088"/>
              <a:gd name="connsiteY202" fmla="*/ 1436064 h 1452563"/>
              <a:gd name="connsiteX203" fmla="*/ 232227 w 1208088"/>
              <a:gd name="connsiteY203" fmla="*/ 1433843 h 1452563"/>
              <a:gd name="connsiteX204" fmla="*/ 221758 w 1208088"/>
              <a:gd name="connsiteY204" fmla="*/ 1431305 h 1452563"/>
              <a:gd name="connsiteX205" fmla="*/ 211288 w 1208088"/>
              <a:gd name="connsiteY205" fmla="*/ 1428766 h 1452563"/>
              <a:gd name="connsiteX206" fmla="*/ 201454 w 1208088"/>
              <a:gd name="connsiteY206" fmla="*/ 1425593 h 1452563"/>
              <a:gd name="connsiteX207" fmla="*/ 191619 w 1208088"/>
              <a:gd name="connsiteY207" fmla="*/ 1422420 h 1452563"/>
              <a:gd name="connsiteX208" fmla="*/ 182419 w 1208088"/>
              <a:gd name="connsiteY208" fmla="*/ 1418930 h 1452563"/>
              <a:gd name="connsiteX209" fmla="*/ 172901 w 1208088"/>
              <a:gd name="connsiteY209" fmla="*/ 1415440 h 1452563"/>
              <a:gd name="connsiteX210" fmla="*/ 164336 w 1208088"/>
              <a:gd name="connsiteY210" fmla="*/ 1411633 h 1452563"/>
              <a:gd name="connsiteX211" fmla="*/ 155452 w 1208088"/>
              <a:gd name="connsiteY211" fmla="*/ 1407190 h 1452563"/>
              <a:gd name="connsiteX212" fmla="*/ 147521 w 1208088"/>
              <a:gd name="connsiteY212" fmla="*/ 1402748 h 1452563"/>
              <a:gd name="connsiteX213" fmla="*/ 139273 w 1208088"/>
              <a:gd name="connsiteY213" fmla="*/ 1398306 h 1452563"/>
              <a:gd name="connsiteX214" fmla="*/ 131342 w 1208088"/>
              <a:gd name="connsiteY214" fmla="*/ 1393230 h 1452563"/>
              <a:gd name="connsiteX215" fmla="*/ 123728 w 1208088"/>
              <a:gd name="connsiteY215" fmla="*/ 1388470 h 1452563"/>
              <a:gd name="connsiteX216" fmla="*/ 116431 w 1208088"/>
              <a:gd name="connsiteY216" fmla="*/ 1383394 h 1452563"/>
              <a:gd name="connsiteX217" fmla="*/ 109768 w 1208088"/>
              <a:gd name="connsiteY217" fmla="*/ 1378000 h 1452563"/>
              <a:gd name="connsiteX218" fmla="*/ 102789 w 1208088"/>
              <a:gd name="connsiteY218" fmla="*/ 1372288 h 1452563"/>
              <a:gd name="connsiteX219" fmla="*/ 96127 w 1208088"/>
              <a:gd name="connsiteY219" fmla="*/ 1366577 h 1452563"/>
              <a:gd name="connsiteX220" fmla="*/ 89782 w 1208088"/>
              <a:gd name="connsiteY220" fmla="*/ 1360548 h 1452563"/>
              <a:gd name="connsiteX221" fmla="*/ 83754 w 1208088"/>
              <a:gd name="connsiteY221" fmla="*/ 1354203 h 1452563"/>
              <a:gd name="connsiteX222" fmla="*/ 78044 w 1208088"/>
              <a:gd name="connsiteY222" fmla="*/ 1347857 h 1452563"/>
              <a:gd name="connsiteX223" fmla="*/ 72333 w 1208088"/>
              <a:gd name="connsiteY223" fmla="*/ 1341194 h 1452563"/>
              <a:gd name="connsiteX224" fmla="*/ 66940 w 1208088"/>
              <a:gd name="connsiteY224" fmla="*/ 1334531 h 1452563"/>
              <a:gd name="connsiteX225" fmla="*/ 61864 w 1208088"/>
              <a:gd name="connsiteY225" fmla="*/ 1327867 h 1452563"/>
              <a:gd name="connsiteX226" fmla="*/ 56788 w 1208088"/>
              <a:gd name="connsiteY226" fmla="*/ 1320570 h 1452563"/>
              <a:gd name="connsiteX227" fmla="*/ 52346 w 1208088"/>
              <a:gd name="connsiteY227" fmla="*/ 1313589 h 1452563"/>
              <a:gd name="connsiteX228" fmla="*/ 47905 w 1208088"/>
              <a:gd name="connsiteY228" fmla="*/ 1305974 h 1452563"/>
              <a:gd name="connsiteX229" fmla="*/ 43780 w 1208088"/>
              <a:gd name="connsiteY229" fmla="*/ 1298677 h 1452563"/>
              <a:gd name="connsiteX230" fmla="*/ 39339 w 1208088"/>
              <a:gd name="connsiteY230" fmla="*/ 1291062 h 1452563"/>
              <a:gd name="connsiteX231" fmla="*/ 35849 w 1208088"/>
              <a:gd name="connsiteY231" fmla="*/ 1283129 h 1452563"/>
              <a:gd name="connsiteX232" fmla="*/ 32360 w 1208088"/>
              <a:gd name="connsiteY232" fmla="*/ 1275197 h 1452563"/>
              <a:gd name="connsiteX233" fmla="*/ 28870 w 1208088"/>
              <a:gd name="connsiteY233" fmla="*/ 1266947 h 1452563"/>
              <a:gd name="connsiteX234" fmla="*/ 25697 w 1208088"/>
              <a:gd name="connsiteY234" fmla="*/ 1259015 h 1452563"/>
              <a:gd name="connsiteX235" fmla="*/ 22525 w 1208088"/>
              <a:gd name="connsiteY235" fmla="*/ 1250448 h 1452563"/>
              <a:gd name="connsiteX236" fmla="*/ 19670 w 1208088"/>
              <a:gd name="connsiteY236" fmla="*/ 1242199 h 1452563"/>
              <a:gd name="connsiteX237" fmla="*/ 17132 w 1208088"/>
              <a:gd name="connsiteY237" fmla="*/ 1233314 h 1452563"/>
              <a:gd name="connsiteX238" fmla="*/ 14911 w 1208088"/>
              <a:gd name="connsiteY238" fmla="*/ 1224747 h 1452563"/>
              <a:gd name="connsiteX239" fmla="*/ 12690 w 1208088"/>
              <a:gd name="connsiteY239" fmla="*/ 1215863 h 1452563"/>
              <a:gd name="connsiteX240" fmla="*/ 10786 w 1208088"/>
              <a:gd name="connsiteY240" fmla="*/ 1206979 h 1452563"/>
              <a:gd name="connsiteX241" fmla="*/ 8883 w 1208088"/>
              <a:gd name="connsiteY241" fmla="*/ 1197778 h 1452563"/>
              <a:gd name="connsiteX242" fmla="*/ 7297 w 1208088"/>
              <a:gd name="connsiteY242" fmla="*/ 1188893 h 1452563"/>
              <a:gd name="connsiteX243" fmla="*/ 4442 w 1208088"/>
              <a:gd name="connsiteY243" fmla="*/ 1170173 h 1452563"/>
              <a:gd name="connsiteX244" fmla="*/ 2221 w 1208088"/>
              <a:gd name="connsiteY244" fmla="*/ 1151453 h 1452563"/>
              <a:gd name="connsiteX245" fmla="*/ 952 w 1208088"/>
              <a:gd name="connsiteY245" fmla="*/ 1131781 h 1452563"/>
              <a:gd name="connsiteX246" fmla="*/ 317 w 1208088"/>
              <a:gd name="connsiteY246" fmla="*/ 1112426 h 1452563"/>
              <a:gd name="connsiteX247" fmla="*/ 0 w 1208088"/>
              <a:gd name="connsiteY247" fmla="*/ 1092437 h 1452563"/>
              <a:gd name="connsiteX248" fmla="*/ 634 w 1208088"/>
              <a:gd name="connsiteY248" fmla="*/ 1072447 h 1452563"/>
              <a:gd name="connsiteX249" fmla="*/ 1586 w 1208088"/>
              <a:gd name="connsiteY249" fmla="*/ 1052458 h 1452563"/>
              <a:gd name="connsiteX250" fmla="*/ 3172 w 1208088"/>
              <a:gd name="connsiteY250" fmla="*/ 1032151 h 1452563"/>
              <a:gd name="connsiteX251" fmla="*/ 5393 w 1208088"/>
              <a:gd name="connsiteY251" fmla="*/ 1011845 h 1452563"/>
              <a:gd name="connsiteX252" fmla="*/ 8248 w 1208088"/>
              <a:gd name="connsiteY252" fmla="*/ 990903 h 1452563"/>
              <a:gd name="connsiteX253" fmla="*/ 11421 w 1208088"/>
              <a:gd name="connsiteY253" fmla="*/ 970279 h 1452563"/>
              <a:gd name="connsiteX254" fmla="*/ 14911 w 1208088"/>
              <a:gd name="connsiteY254" fmla="*/ 949655 h 1452563"/>
              <a:gd name="connsiteX255" fmla="*/ 19035 w 1208088"/>
              <a:gd name="connsiteY255" fmla="*/ 929031 h 1452563"/>
              <a:gd name="connsiteX256" fmla="*/ 23476 w 1208088"/>
              <a:gd name="connsiteY256" fmla="*/ 908407 h 1452563"/>
              <a:gd name="connsiteX257" fmla="*/ 28235 w 1208088"/>
              <a:gd name="connsiteY257" fmla="*/ 887783 h 1452563"/>
              <a:gd name="connsiteX258" fmla="*/ 33628 w 1208088"/>
              <a:gd name="connsiteY258" fmla="*/ 867477 h 1452563"/>
              <a:gd name="connsiteX259" fmla="*/ 39022 w 1208088"/>
              <a:gd name="connsiteY259" fmla="*/ 847170 h 1452563"/>
              <a:gd name="connsiteX260" fmla="*/ 45050 w 1208088"/>
              <a:gd name="connsiteY260" fmla="*/ 826863 h 1452563"/>
              <a:gd name="connsiteX261" fmla="*/ 51077 w 1208088"/>
              <a:gd name="connsiteY261" fmla="*/ 807191 h 1452563"/>
              <a:gd name="connsiteX262" fmla="*/ 58057 w 1208088"/>
              <a:gd name="connsiteY262" fmla="*/ 787519 h 1452563"/>
              <a:gd name="connsiteX263" fmla="*/ 64402 w 1208088"/>
              <a:gd name="connsiteY263" fmla="*/ 768164 h 1452563"/>
              <a:gd name="connsiteX264" fmla="*/ 71381 w 1208088"/>
              <a:gd name="connsiteY264" fmla="*/ 748492 h 1452563"/>
              <a:gd name="connsiteX265" fmla="*/ 78678 w 1208088"/>
              <a:gd name="connsiteY265" fmla="*/ 729772 h 1452563"/>
              <a:gd name="connsiteX266" fmla="*/ 85975 w 1208088"/>
              <a:gd name="connsiteY266" fmla="*/ 711369 h 1452563"/>
              <a:gd name="connsiteX267" fmla="*/ 93906 w 1208088"/>
              <a:gd name="connsiteY267" fmla="*/ 693283 h 1452563"/>
              <a:gd name="connsiteX268" fmla="*/ 101520 w 1208088"/>
              <a:gd name="connsiteY268" fmla="*/ 675832 h 1452563"/>
              <a:gd name="connsiteX269" fmla="*/ 109134 w 1208088"/>
              <a:gd name="connsiteY269" fmla="*/ 658698 h 1452563"/>
              <a:gd name="connsiteX270" fmla="*/ 117065 w 1208088"/>
              <a:gd name="connsiteY270" fmla="*/ 641882 h 1452563"/>
              <a:gd name="connsiteX271" fmla="*/ 124996 w 1208088"/>
              <a:gd name="connsiteY271" fmla="*/ 626017 h 1452563"/>
              <a:gd name="connsiteX272" fmla="*/ 133245 w 1208088"/>
              <a:gd name="connsiteY272" fmla="*/ 610153 h 1452563"/>
              <a:gd name="connsiteX273" fmla="*/ 141176 w 1208088"/>
              <a:gd name="connsiteY273" fmla="*/ 595557 h 1452563"/>
              <a:gd name="connsiteX274" fmla="*/ 149425 w 1208088"/>
              <a:gd name="connsiteY274" fmla="*/ 581279 h 1452563"/>
              <a:gd name="connsiteX275" fmla="*/ 157356 w 1208088"/>
              <a:gd name="connsiteY275" fmla="*/ 567318 h 1452563"/>
              <a:gd name="connsiteX276" fmla="*/ 165604 w 1208088"/>
              <a:gd name="connsiteY276" fmla="*/ 554309 h 1452563"/>
              <a:gd name="connsiteX277" fmla="*/ 173536 w 1208088"/>
              <a:gd name="connsiteY277" fmla="*/ 542252 h 1452563"/>
              <a:gd name="connsiteX278" fmla="*/ 181467 w 1208088"/>
              <a:gd name="connsiteY278" fmla="*/ 530830 h 1452563"/>
              <a:gd name="connsiteX279" fmla="*/ 189081 w 1208088"/>
              <a:gd name="connsiteY279" fmla="*/ 519725 h 1452563"/>
              <a:gd name="connsiteX280" fmla="*/ 197012 w 1208088"/>
              <a:gd name="connsiteY280" fmla="*/ 510206 h 1452563"/>
              <a:gd name="connsiteX281" fmla="*/ 204309 w 1208088"/>
              <a:gd name="connsiteY281" fmla="*/ 501004 h 1452563"/>
              <a:gd name="connsiteX282" fmla="*/ 211606 w 1208088"/>
              <a:gd name="connsiteY282" fmla="*/ 493072 h 1452563"/>
              <a:gd name="connsiteX283" fmla="*/ 218902 w 1208088"/>
              <a:gd name="connsiteY283" fmla="*/ 485457 h 1452563"/>
              <a:gd name="connsiteX284" fmla="*/ 225248 w 1208088"/>
              <a:gd name="connsiteY284" fmla="*/ 479428 h 1452563"/>
              <a:gd name="connsiteX285" fmla="*/ 232862 w 1208088"/>
              <a:gd name="connsiteY285" fmla="*/ 473083 h 1452563"/>
              <a:gd name="connsiteX286" fmla="*/ 248407 w 1208088"/>
              <a:gd name="connsiteY286" fmla="*/ 460074 h 1452563"/>
              <a:gd name="connsiteX287" fmla="*/ 265538 w 1208088"/>
              <a:gd name="connsiteY287" fmla="*/ 446430 h 1452563"/>
              <a:gd name="connsiteX288" fmla="*/ 283622 w 1208088"/>
              <a:gd name="connsiteY288" fmla="*/ 432469 h 1452563"/>
              <a:gd name="connsiteX289" fmla="*/ 322009 w 1208088"/>
              <a:gd name="connsiteY289" fmla="*/ 404548 h 1452563"/>
              <a:gd name="connsiteX290" fmla="*/ 360396 w 1208088"/>
              <a:gd name="connsiteY290" fmla="*/ 375991 h 1452563"/>
              <a:gd name="connsiteX291" fmla="*/ 379114 w 1208088"/>
              <a:gd name="connsiteY291" fmla="*/ 362030 h 1452563"/>
              <a:gd name="connsiteX292" fmla="*/ 396562 w 1208088"/>
              <a:gd name="connsiteY292" fmla="*/ 348387 h 1452563"/>
              <a:gd name="connsiteX293" fmla="*/ 412742 w 1208088"/>
              <a:gd name="connsiteY293" fmla="*/ 335060 h 1452563"/>
              <a:gd name="connsiteX294" fmla="*/ 420039 w 1208088"/>
              <a:gd name="connsiteY294" fmla="*/ 328397 h 1452563"/>
              <a:gd name="connsiteX295" fmla="*/ 427018 w 1208088"/>
              <a:gd name="connsiteY295" fmla="*/ 322369 h 1452563"/>
              <a:gd name="connsiteX296" fmla="*/ 433364 w 1208088"/>
              <a:gd name="connsiteY296" fmla="*/ 316340 h 1452563"/>
              <a:gd name="connsiteX297" fmla="*/ 439391 w 1208088"/>
              <a:gd name="connsiteY297" fmla="*/ 309994 h 1452563"/>
              <a:gd name="connsiteX298" fmla="*/ 444784 w 1208088"/>
              <a:gd name="connsiteY298" fmla="*/ 304283 h 1452563"/>
              <a:gd name="connsiteX299" fmla="*/ 449226 w 1208088"/>
              <a:gd name="connsiteY299" fmla="*/ 298572 h 1452563"/>
              <a:gd name="connsiteX300" fmla="*/ 453033 w 1208088"/>
              <a:gd name="connsiteY300" fmla="*/ 293178 h 1452563"/>
              <a:gd name="connsiteX301" fmla="*/ 456523 w 1208088"/>
              <a:gd name="connsiteY301" fmla="*/ 287784 h 1452563"/>
              <a:gd name="connsiteX302" fmla="*/ 459061 w 1208088"/>
              <a:gd name="connsiteY302" fmla="*/ 283024 h 1452563"/>
              <a:gd name="connsiteX303" fmla="*/ 460647 w 1208088"/>
              <a:gd name="connsiteY303" fmla="*/ 277948 h 1452563"/>
              <a:gd name="connsiteX304" fmla="*/ 461282 w 1208088"/>
              <a:gd name="connsiteY304" fmla="*/ 274775 h 1452563"/>
              <a:gd name="connsiteX305" fmla="*/ 461916 w 1208088"/>
              <a:gd name="connsiteY305" fmla="*/ 271919 h 1452563"/>
              <a:gd name="connsiteX306" fmla="*/ 456840 w 1208088"/>
              <a:gd name="connsiteY306" fmla="*/ 270967 h 1452563"/>
              <a:gd name="connsiteX307" fmla="*/ 452081 w 1208088"/>
              <a:gd name="connsiteY307" fmla="*/ 269698 h 1452563"/>
              <a:gd name="connsiteX308" fmla="*/ 448274 w 1208088"/>
              <a:gd name="connsiteY308" fmla="*/ 267794 h 1452563"/>
              <a:gd name="connsiteX309" fmla="*/ 444784 w 1208088"/>
              <a:gd name="connsiteY309" fmla="*/ 265256 h 1452563"/>
              <a:gd name="connsiteX310" fmla="*/ 441929 w 1208088"/>
              <a:gd name="connsiteY310" fmla="*/ 262083 h 1452563"/>
              <a:gd name="connsiteX311" fmla="*/ 440660 w 1208088"/>
              <a:gd name="connsiteY311" fmla="*/ 260497 h 1452563"/>
              <a:gd name="connsiteX312" fmla="*/ 439708 w 1208088"/>
              <a:gd name="connsiteY312" fmla="*/ 258910 h 1452563"/>
              <a:gd name="connsiteX313" fmla="*/ 438757 w 1208088"/>
              <a:gd name="connsiteY313" fmla="*/ 257324 h 1452563"/>
              <a:gd name="connsiteX314" fmla="*/ 438440 w 1208088"/>
              <a:gd name="connsiteY314" fmla="*/ 255420 h 1452563"/>
              <a:gd name="connsiteX315" fmla="*/ 438122 w 1208088"/>
              <a:gd name="connsiteY315" fmla="*/ 253834 h 1452563"/>
              <a:gd name="connsiteX316" fmla="*/ 437488 w 1208088"/>
              <a:gd name="connsiteY316" fmla="*/ 251930 h 1452563"/>
              <a:gd name="connsiteX317" fmla="*/ 438122 w 1208088"/>
              <a:gd name="connsiteY317" fmla="*/ 250026 h 1452563"/>
              <a:gd name="connsiteX318" fmla="*/ 438440 w 1208088"/>
              <a:gd name="connsiteY318" fmla="*/ 248122 h 1452563"/>
              <a:gd name="connsiteX319" fmla="*/ 438757 w 1208088"/>
              <a:gd name="connsiteY319" fmla="*/ 246536 h 1452563"/>
              <a:gd name="connsiteX320" fmla="*/ 439708 w 1208088"/>
              <a:gd name="connsiteY320" fmla="*/ 244315 h 1452563"/>
              <a:gd name="connsiteX321" fmla="*/ 440660 w 1208088"/>
              <a:gd name="connsiteY321" fmla="*/ 242728 h 1452563"/>
              <a:gd name="connsiteX322" fmla="*/ 441929 w 1208088"/>
              <a:gd name="connsiteY322" fmla="*/ 241142 h 1452563"/>
              <a:gd name="connsiteX323" fmla="*/ 444784 w 1208088"/>
              <a:gd name="connsiteY323" fmla="*/ 238286 h 1452563"/>
              <a:gd name="connsiteX324" fmla="*/ 448274 w 1208088"/>
              <a:gd name="connsiteY324" fmla="*/ 236065 h 1452563"/>
              <a:gd name="connsiteX325" fmla="*/ 452081 w 1208088"/>
              <a:gd name="connsiteY325" fmla="*/ 234161 h 1452563"/>
              <a:gd name="connsiteX326" fmla="*/ 456840 w 1208088"/>
              <a:gd name="connsiteY326" fmla="*/ 232575 h 1452563"/>
              <a:gd name="connsiteX327" fmla="*/ 461916 w 1208088"/>
              <a:gd name="connsiteY327" fmla="*/ 231940 h 1452563"/>
              <a:gd name="connsiteX328" fmla="*/ 460647 w 1208088"/>
              <a:gd name="connsiteY328" fmla="*/ 227498 h 1452563"/>
              <a:gd name="connsiteX329" fmla="*/ 459378 w 1208088"/>
              <a:gd name="connsiteY329" fmla="*/ 223374 h 1452563"/>
              <a:gd name="connsiteX330" fmla="*/ 457792 w 1208088"/>
              <a:gd name="connsiteY330" fmla="*/ 219249 h 1452563"/>
              <a:gd name="connsiteX331" fmla="*/ 456206 w 1208088"/>
              <a:gd name="connsiteY331" fmla="*/ 215124 h 1452563"/>
              <a:gd name="connsiteX332" fmla="*/ 451764 w 1208088"/>
              <a:gd name="connsiteY332" fmla="*/ 206874 h 1452563"/>
              <a:gd name="connsiteX333" fmla="*/ 447005 w 1208088"/>
              <a:gd name="connsiteY333" fmla="*/ 198307 h 1452563"/>
              <a:gd name="connsiteX334" fmla="*/ 441295 w 1208088"/>
              <a:gd name="connsiteY334" fmla="*/ 189423 h 1452563"/>
              <a:gd name="connsiteX335" fmla="*/ 434632 w 1208088"/>
              <a:gd name="connsiteY335" fmla="*/ 180222 h 1452563"/>
              <a:gd name="connsiteX336" fmla="*/ 420039 w 1208088"/>
              <a:gd name="connsiteY336" fmla="*/ 159598 h 1452563"/>
              <a:gd name="connsiteX337" fmla="*/ 412108 w 1208088"/>
              <a:gd name="connsiteY337" fmla="*/ 147541 h 1452563"/>
              <a:gd name="connsiteX338" fmla="*/ 403542 w 1208088"/>
              <a:gd name="connsiteY338" fmla="*/ 134532 h 1452563"/>
              <a:gd name="connsiteX339" fmla="*/ 394024 w 1208088"/>
              <a:gd name="connsiteY339" fmla="*/ 120254 h 1452563"/>
              <a:gd name="connsiteX340" fmla="*/ 384190 w 1208088"/>
              <a:gd name="connsiteY340" fmla="*/ 104706 h 1452563"/>
              <a:gd name="connsiteX341" fmla="*/ 374355 w 1208088"/>
              <a:gd name="connsiteY341" fmla="*/ 87573 h 1452563"/>
              <a:gd name="connsiteX342" fmla="*/ 363886 w 1208088"/>
              <a:gd name="connsiteY342" fmla="*/ 68535 h 1452563"/>
              <a:gd name="connsiteX343" fmla="*/ 353099 w 1208088"/>
              <a:gd name="connsiteY343" fmla="*/ 47911 h 1452563"/>
              <a:gd name="connsiteX344" fmla="*/ 341996 w 1208088"/>
              <a:gd name="connsiteY344" fmla="*/ 25066 h 1452563"/>
              <a:gd name="connsiteX345" fmla="*/ 352782 w 1208088"/>
              <a:gd name="connsiteY345" fmla="*/ 20307 h 1452563"/>
              <a:gd name="connsiteX346" fmla="*/ 362617 w 1208088"/>
              <a:gd name="connsiteY346" fmla="*/ 15865 h 1452563"/>
              <a:gd name="connsiteX347" fmla="*/ 372134 w 1208088"/>
              <a:gd name="connsiteY347" fmla="*/ 13009 h 1452563"/>
              <a:gd name="connsiteX348" fmla="*/ 380700 w 1208088"/>
              <a:gd name="connsiteY348" fmla="*/ 11105 h 1452563"/>
              <a:gd name="connsiteX349" fmla="*/ 388948 w 1208088"/>
              <a:gd name="connsiteY349" fmla="*/ 9836 h 1452563"/>
              <a:gd name="connsiteX350" fmla="*/ 396562 w 1208088"/>
              <a:gd name="connsiteY350" fmla="*/ 9519 h 1452563"/>
              <a:gd name="connsiteX351" fmla="*/ 403859 w 1208088"/>
              <a:gd name="connsiteY351" fmla="*/ 9519 h 1452563"/>
              <a:gd name="connsiteX352" fmla="*/ 410522 w 1208088"/>
              <a:gd name="connsiteY352" fmla="*/ 10471 h 1452563"/>
              <a:gd name="connsiteX353" fmla="*/ 416549 w 1208088"/>
              <a:gd name="connsiteY353" fmla="*/ 12057 h 1452563"/>
              <a:gd name="connsiteX354" fmla="*/ 422894 w 1208088"/>
              <a:gd name="connsiteY354" fmla="*/ 14278 h 1452563"/>
              <a:gd name="connsiteX355" fmla="*/ 428288 w 1208088"/>
              <a:gd name="connsiteY355" fmla="*/ 16816 h 1452563"/>
              <a:gd name="connsiteX356" fmla="*/ 433681 w 1208088"/>
              <a:gd name="connsiteY356" fmla="*/ 19989 h 1452563"/>
              <a:gd name="connsiteX357" fmla="*/ 439074 w 1208088"/>
              <a:gd name="connsiteY357" fmla="*/ 23162 h 1452563"/>
              <a:gd name="connsiteX358" fmla="*/ 443833 w 1208088"/>
              <a:gd name="connsiteY358" fmla="*/ 26970 h 1452563"/>
              <a:gd name="connsiteX359" fmla="*/ 448592 w 1208088"/>
              <a:gd name="connsiteY359" fmla="*/ 30777 h 1452563"/>
              <a:gd name="connsiteX360" fmla="*/ 453033 w 1208088"/>
              <a:gd name="connsiteY360" fmla="*/ 34585 h 1452563"/>
              <a:gd name="connsiteX361" fmla="*/ 462550 w 1208088"/>
              <a:gd name="connsiteY361" fmla="*/ 43152 h 1452563"/>
              <a:gd name="connsiteX362" fmla="*/ 471434 w 1208088"/>
              <a:gd name="connsiteY362" fmla="*/ 51401 h 1452563"/>
              <a:gd name="connsiteX363" fmla="*/ 476510 w 1208088"/>
              <a:gd name="connsiteY363" fmla="*/ 55843 h 1452563"/>
              <a:gd name="connsiteX364" fmla="*/ 481268 w 1208088"/>
              <a:gd name="connsiteY364" fmla="*/ 59651 h 1452563"/>
              <a:gd name="connsiteX365" fmla="*/ 486027 w 1208088"/>
              <a:gd name="connsiteY365" fmla="*/ 63141 h 1452563"/>
              <a:gd name="connsiteX366" fmla="*/ 491738 w 1208088"/>
              <a:gd name="connsiteY366" fmla="*/ 66314 h 1452563"/>
              <a:gd name="connsiteX367" fmla="*/ 497131 w 1208088"/>
              <a:gd name="connsiteY367" fmla="*/ 69170 h 1452563"/>
              <a:gd name="connsiteX368" fmla="*/ 502841 w 1208088"/>
              <a:gd name="connsiteY368" fmla="*/ 72025 h 1452563"/>
              <a:gd name="connsiteX369" fmla="*/ 509186 w 1208088"/>
              <a:gd name="connsiteY369" fmla="*/ 73929 h 1452563"/>
              <a:gd name="connsiteX370" fmla="*/ 515531 w 1208088"/>
              <a:gd name="connsiteY370" fmla="*/ 75198 h 1452563"/>
              <a:gd name="connsiteX371" fmla="*/ 522194 w 1208088"/>
              <a:gd name="connsiteY371" fmla="*/ 76150 h 1452563"/>
              <a:gd name="connsiteX372" fmla="*/ 529808 w 1208088"/>
              <a:gd name="connsiteY372" fmla="*/ 76150 h 1452563"/>
              <a:gd name="connsiteX373" fmla="*/ 537739 w 1208088"/>
              <a:gd name="connsiteY373" fmla="*/ 75515 h 1452563"/>
              <a:gd name="connsiteX374" fmla="*/ 546304 w 1208088"/>
              <a:gd name="connsiteY374" fmla="*/ 74246 h 1452563"/>
              <a:gd name="connsiteX375" fmla="*/ 557408 w 1208088"/>
              <a:gd name="connsiteY375" fmla="*/ 68218 h 1452563"/>
              <a:gd name="connsiteX376" fmla="*/ 568195 w 1208088"/>
              <a:gd name="connsiteY376" fmla="*/ 62824 h 1452563"/>
              <a:gd name="connsiteX377" fmla="*/ 587864 w 1208088"/>
              <a:gd name="connsiteY377" fmla="*/ 51719 h 1452563"/>
              <a:gd name="connsiteX378" fmla="*/ 605313 w 1208088"/>
              <a:gd name="connsiteY378" fmla="*/ 41882 h 1452563"/>
              <a:gd name="connsiteX379" fmla="*/ 620858 w 1208088"/>
              <a:gd name="connsiteY379" fmla="*/ 32681 h 1452563"/>
              <a:gd name="connsiteX380" fmla="*/ 635452 w 1208088"/>
              <a:gd name="connsiteY380" fmla="*/ 24749 h 1452563"/>
              <a:gd name="connsiteX381" fmla="*/ 648776 w 1208088"/>
              <a:gd name="connsiteY381" fmla="*/ 17134 h 1452563"/>
              <a:gd name="connsiteX382" fmla="*/ 655438 w 1208088"/>
              <a:gd name="connsiteY382" fmla="*/ 13961 h 1452563"/>
              <a:gd name="connsiteX383" fmla="*/ 661784 w 1208088"/>
              <a:gd name="connsiteY383" fmla="*/ 11422 h 1452563"/>
              <a:gd name="connsiteX384" fmla="*/ 668446 w 1208088"/>
              <a:gd name="connsiteY384" fmla="*/ 8884 h 1452563"/>
              <a:gd name="connsiteX385" fmla="*/ 675108 w 1208088"/>
              <a:gd name="connsiteY385" fmla="*/ 6663 h 1452563"/>
              <a:gd name="connsiteX386" fmla="*/ 682088 w 1208088"/>
              <a:gd name="connsiteY386" fmla="*/ 4759 h 1452563"/>
              <a:gd name="connsiteX387" fmla="*/ 688750 w 1208088"/>
              <a:gd name="connsiteY387" fmla="*/ 3173 h 1452563"/>
              <a:gd name="connsiteX388" fmla="*/ 695729 w 1208088"/>
              <a:gd name="connsiteY388" fmla="*/ 1586 h 1452563"/>
              <a:gd name="connsiteX389" fmla="*/ 703343 w 1208088"/>
              <a:gd name="connsiteY389" fmla="*/ 635 h 1452563"/>
              <a:gd name="connsiteX390" fmla="*/ 710957 w 1208088"/>
              <a:gd name="connsiteY390" fmla="*/ 317 h 145256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  <a:cxn ang="0">
                <a:pos x="connsiteX41" y="connsiteY41"/>
              </a:cxn>
              <a:cxn ang="0">
                <a:pos x="connsiteX42" y="connsiteY42"/>
              </a:cxn>
              <a:cxn ang="0">
                <a:pos x="connsiteX43" y="connsiteY43"/>
              </a:cxn>
              <a:cxn ang="0">
                <a:pos x="connsiteX44" y="connsiteY44"/>
              </a:cxn>
              <a:cxn ang="0">
                <a:pos x="connsiteX45" y="connsiteY45"/>
              </a:cxn>
              <a:cxn ang="0">
                <a:pos x="connsiteX46" y="connsiteY46"/>
              </a:cxn>
              <a:cxn ang="0">
                <a:pos x="connsiteX47" y="connsiteY47"/>
              </a:cxn>
              <a:cxn ang="0">
                <a:pos x="connsiteX48" y="connsiteY48"/>
              </a:cxn>
              <a:cxn ang="0">
                <a:pos x="connsiteX49" y="connsiteY49"/>
              </a:cxn>
              <a:cxn ang="0">
                <a:pos x="connsiteX50" y="connsiteY50"/>
              </a:cxn>
              <a:cxn ang="0">
                <a:pos x="connsiteX51" y="connsiteY51"/>
              </a:cxn>
              <a:cxn ang="0">
                <a:pos x="connsiteX52" y="connsiteY52"/>
              </a:cxn>
              <a:cxn ang="0">
                <a:pos x="connsiteX53" y="connsiteY53"/>
              </a:cxn>
              <a:cxn ang="0">
                <a:pos x="connsiteX54" y="connsiteY54"/>
              </a:cxn>
              <a:cxn ang="0">
                <a:pos x="connsiteX55" y="connsiteY55"/>
              </a:cxn>
              <a:cxn ang="0">
                <a:pos x="connsiteX56" y="connsiteY56"/>
              </a:cxn>
              <a:cxn ang="0">
                <a:pos x="connsiteX57" y="connsiteY57"/>
              </a:cxn>
              <a:cxn ang="0">
                <a:pos x="connsiteX58" y="connsiteY58"/>
              </a:cxn>
              <a:cxn ang="0">
                <a:pos x="connsiteX59" y="connsiteY59"/>
              </a:cxn>
              <a:cxn ang="0">
                <a:pos x="connsiteX60" y="connsiteY60"/>
              </a:cxn>
              <a:cxn ang="0">
                <a:pos x="connsiteX61" y="connsiteY61"/>
              </a:cxn>
              <a:cxn ang="0">
                <a:pos x="connsiteX62" y="connsiteY62"/>
              </a:cxn>
              <a:cxn ang="0">
                <a:pos x="connsiteX63" y="connsiteY63"/>
              </a:cxn>
              <a:cxn ang="0">
                <a:pos x="connsiteX64" y="connsiteY64"/>
              </a:cxn>
              <a:cxn ang="0">
                <a:pos x="connsiteX65" y="connsiteY65"/>
              </a:cxn>
              <a:cxn ang="0">
                <a:pos x="connsiteX66" y="connsiteY66"/>
              </a:cxn>
              <a:cxn ang="0">
                <a:pos x="connsiteX67" y="connsiteY67"/>
              </a:cxn>
              <a:cxn ang="0">
                <a:pos x="connsiteX68" y="connsiteY68"/>
              </a:cxn>
              <a:cxn ang="0">
                <a:pos x="connsiteX69" y="connsiteY69"/>
              </a:cxn>
              <a:cxn ang="0">
                <a:pos x="connsiteX70" y="connsiteY70"/>
              </a:cxn>
              <a:cxn ang="0">
                <a:pos x="connsiteX71" y="connsiteY71"/>
              </a:cxn>
              <a:cxn ang="0">
                <a:pos x="connsiteX72" y="connsiteY72"/>
              </a:cxn>
              <a:cxn ang="0">
                <a:pos x="connsiteX73" y="connsiteY73"/>
              </a:cxn>
              <a:cxn ang="0">
                <a:pos x="connsiteX74" y="connsiteY74"/>
              </a:cxn>
              <a:cxn ang="0">
                <a:pos x="connsiteX75" y="connsiteY75"/>
              </a:cxn>
              <a:cxn ang="0">
                <a:pos x="connsiteX76" y="connsiteY76"/>
              </a:cxn>
              <a:cxn ang="0">
                <a:pos x="connsiteX77" y="connsiteY77"/>
              </a:cxn>
              <a:cxn ang="0">
                <a:pos x="connsiteX78" y="connsiteY78"/>
              </a:cxn>
              <a:cxn ang="0">
                <a:pos x="connsiteX79" y="connsiteY79"/>
              </a:cxn>
              <a:cxn ang="0">
                <a:pos x="connsiteX80" y="connsiteY80"/>
              </a:cxn>
              <a:cxn ang="0">
                <a:pos x="connsiteX81" y="connsiteY81"/>
              </a:cxn>
              <a:cxn ang="0">
                <a:pos x="connsiteX82" y="connsiteY82"/>
              </a:cxn>
              <a:cxn ang="0">
                <a:pos x="connsiteX83" y="connsiteY83"/>
              </a:cxn>
              <a:cxn ang="0">
                <a:pos x="connsiteX84" y="connsiteY84"/>
              </a:cxn>
              <a:cxn ang="0">
                <a:pos x="connsiteX85" y="connsiteY85"/>
              </a:cxn>
              <a:cxn ang="0">
                <a:pos x="connsiteX86" y="connsiteY86"/>
              </a:cxn>
              <a:cxn ang="0">
                <a:pos x="connsiteX87" y="connsiteY87"/>
              </a:cxn>
              <a:cxn ang="0">
                <a:pos x="connsiteX88" y="connsiteY88"/>
              </a:cxn>
              <a:cxn ang="0">
                <a:pos x="connsiteX89" y="connsiteY89"/>
              </a:cxn>
              <a:cxn ang="0">
                <a:pos x="connsiteX90" y="connsiteY90"/>
              </a:cxn>
              <a:cxn ang="0">
                <a:pos x="connsiteX91" y="connsiteY91"/>
              </a:cxn>
              <a:cxn ang="0">
                <a:pos x="connsiteX92" y="connsiteY92"/>
              </a:cxn>
              <a:cxn ang="0">
                <a:pos x="connsiteX93" y="connsiteY93"/>
              </a:cxn>
              <a:cxn ang="0">
                <a:pos x="connsiteX94" y="connsiteY94"/>
              </a:cxn>
              <a:cxn ang="0">
                <a:pos x="connsiteX95" y="connsiteY95"/>
              </a:cxn>
              <a:cxn ang="0">
                <a:pos x="connsiteX96" y="connsiteY96"/>
              </a:cxn>
              <a:cxn ang="0">
                <a:pos x="connsiteX97" y="connsiteY97"/>
              </a:cxn>
              <a:cxn ang="0">
                <a:pos x="connsiteX98" y="connsiteY98"/>
              </a:cxn>
              <a:cxn ang="0">
                <a:pos x="connsiteX99" y="connsiteY99"/>
              </a:cxn>
              <a:cxn ang="0">
                <a:pos x="connsiteX100" y="connsiteY100"/>
              </a:cxn>
              <a:cxn ang="0">
                <a:pos x="connsiteX101" y="connsiteY101"/>
              </a:cxn>
              <a:cxn ang="0">
                <a:pos x="connsiteX102" y="connsiteY102"/>
              </a:cxn>
              <a:cxn ang="0">
                <a:pos x="connsiteX103" y="connsiteY103"/>
              </a:cxn>
              <a:cxn ang="0">
                <a:pos x="connsiteX104" y="connsiteY104"/>
              </a:cxn>
              <a:cxn ang="0">
                <a:pos x="connsiteX105" y="connsiteY105"/>
              </a:cxn>
              <a:cxn ang="0">
                <a:pos x="connsiteX106" y="connsiteY106"/>
              </a:cxn>
              <a:cxn ang="0">
                <a:pos x="connsiteX107" y="connsiteY107"/>
              </a:cxn>
              <a:cxn ang="0">
                <a:pos x="connsiteX108" y="connsiteY108"/>
              </a:cxn>
              <a:cxn ang="0">
                <a:pos x="connsiteX109" y="connsiteY109"/>
              </a:cxn>
              <a:cxn ang="0">
                <a:pos x="connsiteX110" y="connsiteY110"/>
              </a:cxn>
              <a:cxn ang="0">
                <a:pos x="connsiteX111" y="connsiteY111"/>
              </a:cxn>
              <a:cxn ang="0">
                <a:pos x="connsiteX112" y="connsiteY112"/>
              </a:cxn>
              <a:cxn ang="0">
                <a:pos x="connsiteX113" y="connsiteY113"/>
              </a:cxn>
              <a:cxn ang="0">
                <a:pos x="connsiteX114" y="connsiteY114"/>
              </a:cxn>
              <a:cxn ang="0">
                <a:pos x="connsiteX115" y="connsiteY115"/>
              </a:cxn>
              <a:cxn ang="0">
                <a:pos x="connsiteX116" y="connsiteY116"/>
              </a:cxn>
              <a:cxn ang="0">
                <a:pos x="connsiteX117" y="connsiteY117"/>
              </a:cxn>
              <a:cxn ang="0">
                <a:pos x="connsiteX118" y="connsiteY118"/>
              </a:cxn>
              <a:cxn ang="0">
                <a:pos x="connsiteX119" y="connsiteY119"/>
              </a:cxn>
              <a:cxn ang="0">
                <a:pos x="connsiteX120" y="connsiteY120"/>
              </a:cxn>
              <a:cxn ang="0">
                <a:pos x="connsiteX121" y="connsiteY121"/>
              </a:cxn>
              <a:cxn ang="0">
                <a:pos x="connsiteX122" y="connsiteY122"/>
              </a:cxn>
              <a:cxn ang="0">
                <a:pos x="connsiteX123" y="connsiteY123"/>
              </a:cxn>
              <a:cxn ang="0">
                <a:pos x="connsiteX124" y="connsiteY124"/>
              </a:cxn>
              <a:cxn ang="0">
                <a:pos x="connsiteX125" y="connsiteY125"/>
              </a:cxn>
              <a:cxn ang="0">
                <a:pos x="connsiteX126" y="connsiteY126"/>
              </a:cxn>
              <a:cxn ang="0">
                <a:pos x="connsiteX127" y="connsiteY127"/>
              </a:cxn>
              <a:cxn ang="0">
                <a:pos x="connsiteX128" y="connsiteY128"/>
              </a:cxn>
              <a:cxn ang="0">
                <a:pos x="connsiteX129" y="connsiteY129"/>
              </a:cxn>
              <a:cxn ang="0">
                <a:pos x="connsiteX130" y="connsiteY130"/>
              </a:cxn>
              <a:cxn ang="0">
                <a:pos x="connsiteX131" y="connsiteY131"/>
              </a:cxn>
              <a:cxn ang="0">
                <a:pos x="connsiteX132" y="connsiteY132"/>
              </a:cxn>
              <a:cxn ang="0">
                <a:pos x="connsiteX133" y="connsiteY133"/>
              </a:cxn>
              <a:cxn ang="0">
                <a:pos x="connsiteX134" y="connsiteY134"/>
              </a:cxn>
              <a:cxn ang="0">
                <a:pos x="connsiteX135" y="connsiteY135"/>
              </a:cxn>
              <a:cxn ang="0">
                <a:pos x="connsiteX136" y="connsiteY136"/>
              </a:cxn>
              <a:cxn ang="0">
                <a:pos x="connsiteX137" y="connsiteY137"/>
              </a:cxn>
              <a:cxn ang="0">
                <a:pos x="connsiteX138" y="connsiteY138"/>
              </a:cxn>
              <a:cxn ang="0">
                <a:pos x="connsiteX139" y="connsiteY139"/>
              </a:cxn>
              <a:cxn ang="0">
                <a:pos x="connsiteX140" y="connsiteY140"/>
              </a:cxn>
              <a:cxn ang="0">
                <a:pos x="connsiteX141" y="connsiteY141"/>
              </a:cxn>
              <a:cxn ang="0">
                <a:pos x="connsiteX142" y="connsiteY142"/>
              </a:cxn>
              <a:cxn ang="0">
                <a:pos x="connsiteX143" y="connsiteY143"/>
              </a:cxn>
              <a:cxn ang="0">
                <a:pos x="connsiteX144" y="connsiteY144"/>
              </a:cxn>
              <a:cxn ang="0">
                <a:pos x="connsiteX145" y="connsiteY145"/>
              </a:cxn>
              <a:cxn ang="0">
                <a:pos x="connsiteX146" y="connsiteY146"/>
              </a:cxn>
              <a:cxn ang="0">
                <a:pos x="connsiteX147" y="connsiteY147"/>
              </a:cxn>
              <a:cxn ang="0">
                <a:pos x="connsiteX148" y="connsiteY148"/>
              </a:cxn>
              <a:cxn ang="0">
                <a:pos x="connsiteX149" y="connsiteY149"/>
              </a:cxn>
              <a:cxn ang="0">
                <a:pos x="connsiteX150" y="connsiteY150"/>
              </a:cxn>
              <a:cxn ang="0">
                <a:pos x="connsiteX151" y="connsiteY151"/>
              </a:cxn>
              <a:cxn ang="0">
                <a:pos x="connsiteX152" y="connsiteY152"/>
              </a:cxn>
              <a:cxn ang="0">
                <a:pos x="connsiteX153" y="connsiteY153"/>
              </a:cxn>
              <a:cxn ang="0">
                <a:pos x="connsiteX154" y="connsiteY154"/>
              </a:cxn>
              <a:cxn ang="0">
                <a:pos x="connsiteX155" y="connsiteY155"/>
              </a:cxn>
              <a:cxn ang="0">
                <a:pos x="connsiteX156" y="connsiteY156"/>
              </a:cxn>
              <a:cxn ang="0">
                <a:pos x="connsiteX157" y="connsiteY157"/>
              </a:cxn>
              <a:cxn ang="0">
                <a:pos x="connsiteX158" y="connsiteY158"/>
              </a:cxn>
              <a:cxn ang="0">
                <a:pos x="connsiteX159" y="connsiteY159"/>
              </a:cxn>
              <a:cxn ang="0">
                <a:pos x="connsiteX160" y="connsiteY160"/>
              </a:cxn>
              <a:cxn ang="0">
                <a:pos x="connsiteX161" y="connsiteY161"/>
              </a:cxn>
              <a:cxn ang="0">
                <a:pos x="connsiteX162" y="connsiteY162"/>
              </a:cxn>
              <a:cxn ang="0">
                <a:pos x="connsiteX163" y="connsiteY163"/>
              </a:cxn>
              <a:cxn ang="0">
                <a:pos x="connsiteX164" y="connsiteY164"/>
              </a:cxn>
              <a:cxn ang="0">
                <a:pos x="connsiteX165" y="connsiteY165"/>
              </a:cxn>
              <a:cxn ang="0">
                <a:pos x="connsiteX166" y="connsiteY166"/>
              </a:cxn>
              <a:cxn ang="0">
                <a:pos x="connsiteX167" y="connsiteY167"/>
              </a:cxn>
              <a:cxn ang="0">
                <a:pos x="connsiteX168" y="connsiteY168"/>
              </a:cxn>
              <a:cxn ang="0">
                <a:pos x="connsiteX169" y="connsiteY169"/>
              </a:cxn>
              <a:cxn ang="0">
                <a:pos x="connsiteX170" y="connsiteY170"/>
              </a:cxn>
              <a:cxn ang="0">
                <a:pos x="connsiteX171" y="connsiteY171"/>
              </a:cxn>
              <a:cxn ang="0">
                <a:pos x="connsiteX172" y="connsiteY172"/>
              </a:cxn>
              <a:cxn ang="0">
                <a:pos x="connsiteX173" y="connsiteY173"/>
              </a:cxn>
              <a:cxn ang="0">
                <a:pos x="connsiteX174" y="connsiteY174"/>
              </a:cxn>
              <a:cxn ang="0">
                <a:pos x="connsiteX175" y="connsiteY175"/>
              </a:cxn>
              <a:cxn ang="0">
                <a:pos x="connsiteX176" y="connsiteY176"/>
              </a:cxn>
              <a:cxn ang="0">
                <a:pos x="connsiteX177" y="connsiteY177"/>
              </a:cxn>
              <a:cxn ang="0">
                <a:pos x="connsiteX178" y="connsiteY178"/>
              </a:cxn>
              <a:cxn ang="0">
                <a:pos x="connsiteX179" y="connsiteY179"/>
              </a:cxn>
              <a:cxn ang="0">
                <a:pos x="connsiteX180" y="connsiteY180"/>
              </a:cxn>
              <a:cxn ang="0">
                <a:pos x="connsiteX181" y="connsiteY181"/>
              </a:cxn>
              <a:cxn ang="0">
                <a:pos x="connsiteX182" y="connsiteY182"/>
              </a:cxn>
              <a:cxn ang="0">
                <a:pos x="connsiteX183" y="connsiteY183"/>
              </a:cxn>
              <a:cxn ang="0">
                <a:pos x="connsiteX184" y="connsiteY184"/>
              </a:cxn>
              <a:cxn ang="0">
                <a:pos x="connsiteX185" y="connsiteY185"/>
              </a:cxn>
              <a:cxn ang="0">
                <a:pos x="connsiteX186" y="connsiteY186"/>
              </a:cxn>
              <a:cxn ang="0">
                <a:pos x="connsiteX187" y="connsiteY187"/>
              </a:cxn>
              <a:cxn ang="0">
                <a:pos x="connsiteX188" y="connsiteY188"/>
              </a:cxn>
              <a:cxn ang="0">
                <a:pos x="connsiteX189" y="connsiteY189"/>
              </a:cxn>
              <a:cxn ang="0">
                <a:pos x="connsiteX190" y="connsiteY190"/>
              </a:cxn>
              <a:cxn ang="0">
                <a:pos x="connsiteX191" y="connsiteY191"/>
              </a:cxn>
              <a:cxn ang="0">
                <a:pos x="connsiteX192" y="connsiteY192"/>
              </a:cxn>
              <a:cxn ang="0">
                <a:pos x="connsiteX193" y="connsiteY193"/>
              </a:cxn>
              <a:cxn ang="0">
                <a:pos x="connsiteX194" y="connsiteY194"/>
              </a:cxn>
              <a:cxn ang="0">
                <a:pos x="connsiteX195" y="connsiteY195"/>
              </a:cxn>
              <a:cxn ang="0">
                <a:pos x="connsiteX196" y="connsiteY196"/>
              </a:cxn>
              <a:cxn ang="0">
                <a:pos x="connsiteX197" y="connsiteY197"/>
              </a:cxn>
              <a:cxn ang="0">
                <a:pos x="connsiteX198" y="connsiteY198"/>
              </a:cxn>
              <a:cxn ang="0">
                <a:pos x="connsiteX199" y="connsiteY199"/>
              </a:cxn>
              <a:cxn ang="0">
                <a:pos x="connsiteX200" y="connsiteY200"/>
              </a:cxn>
              <a:cxn ang="0">
                <a:pos x="connsiteX201" y="connsiteY201"/>
              </a:cxn>
              <a:cxn ang="0">
                <a:pos x="connsiteX202" y="connsiteY202"/>
              </a:cxn>
              <a:cxn ang="0">
                <a:pos x="connsiteX203" y="connsiteY203"/>
              </a:cxn>
              <a:cxn ang="0">
                <a:pos x="connsiteX204" y="connsiteY204"/>
              </a:cxn>
              <a:cxn ang="0">
                <a:pos x="connsiteX205" y="connsiteY205"/>
              </a:cxn>
              <a:cxn ang="0">
                <a:pos x="connsiteX206" y="connsiteY206"/>
              </a:cxn>
              <a:cxn ang="0">
                <a:pos x="connsiteX207" y="connsiteY207"/>
              </a:cxn>
              <a:cxn ang="0">
                <a:pos x="connsiteX208" y="connsiteY208"/>
              </a:cxn>
              <a:cxn ang="0">
                <a:pos x="connsiteX209" y="connsiteY209"/>
              </a:cxn>
              <a:cxn ang="0">
                <a:pos x="connsiteX210" y="connsiteY210"/>
              </a:cxn>
              <a:cxn ang="0">
                <a:pos x="connsiteX211" y="connsiteY211"/>
              </a:cxn>
              <a:cxn ang="0">
                <a:pos x="connsiteX212" y="connsiteY212"/>
              </a:cxn>
              <a:cxn ang="0">
                <a:pos x="connsiteX213" y="connsiteY213"/>
              </a:cxn>
              <a:cxn ang="0">
                <a:pos x="connsiteX214" y="connsiteY214"/>
              </a:cxn>
              <a:cxn ang="0">
                <a:pos x="connsiteX215" y="connsiteY215"/>
              </a:cxn>
              <a:cxn ang="0">
                <a:pos x="connsiteX216" y="connsiteY216"/>
              </a:cxn>
              <a:cxn ang="0">
                <a:pos x="connsiteX217" y="connsiteY217"/>
              </a:cxn>
              <a:cxn ang="0">
                <a:pos x="connsiteX218" y="connsiteY218"/>
              </a:cxn>
              <a:cxn ang="0">
                <a:pos x="connsiteX219" y="connsiteY219"/>
              </a:cxn>
              <a:cxn ang="0">
                <a:pos x="connsiteX220" y="connsiteY220"/>
              </a:cxn>
              <a:cxn ang="0">
                <a:pos x="connsiteX221" y="connsiteY221"/>
              </a:cxn>
              <a:cxn ang="0">
                <a:pos x="connsiteX222" y="connsiteY222"/>
              </a:cxn>
              <a:cxn ang="0">
                <a:pos x="connsiteX223" y="connsiteY223"/>
              </a:cxn>
              <a:cxn ang="0">
                <a:pos x="connsiteX224" y="connsiteY224"/>
              </a:cxn>
              <a:cxn ang="0">
                <a:pos x="connsiteX225" y="connsiteY225"/>
              </a:cxn>
              <a:cxn ang="0">
                <a:pos x="connsiteX226" y="connsiteY226"/>
              </a:cxn>
              <a:cxn ang="0">
                <a:pos x="connsiteX227" y="connsiteY227"/>
              </a:cxn>
              <a:cxn ang="0">
                <a:pos x="connsiteX228" y="connsiteY228"/>
              </a:cxn>
              <a:cxn ang="0">
                <a:pos x="connsiteX229" y="connsiteY229"/>
              </a:cxn>
              <a:cxn ang="0">
                <a:pos x="connsiteX230" y="connsiteY230"/>
              </a:cxn>
              <a:cxn ang="0">
                <a:pos x="connsiteX231" y="connsiteY231"/>
              </a:cxn>
              <a:cxn ang="0">
                <a:pos x="connsiteX232" y="connsiteY232"/>
              </a:cxn>
              <a:cxn ang="0">
                <a:pos x="connsiteX233" y="connsiteY233"/>
              </a:cxn>
              <a:cxn ang="0">
                <a:pos x="connsiteX234" y="connsiteY234"/>
              </a:cxn>
              <a:cxn ang="0">
                <a:pos x="connsiteX235" y="connsiteY235"/>
              </a:cxn>
              <a:cxn ang="0">
                <a:pos x="connsiteX236" y="connsiteY236"/>
              </a:cxn>
              <a:cxn ang="0">
                <a:pos x="connsiteX237" y="connsiteY237"/>
              </a:cxn>
              <a:cxn ang="0">
                <a:pos x="connsiteX238" y="connsiteY238"/>
              </a:cxn>
              <a:cxn ang="0">
                <a:pos x="connsiteX239" y="connsiteY239"/>
              </a:cxn>
              <a:cxn ang="0">
                <a:pos x="connsiteX240" y="connsiteY240"/>
              </a:cxn>
              <a:cxn ang="0">
                <a:pos x="connsiteX241" y="connsiteY241"/>
              </a:cxn>
              <a:cxn ang="0">
                <a:pos x="connsiteX242" y="connsiteY242"/>
              </a:cxn>
              <a:cxn ang="0">
                <a:pos x="connsiteX243" y="connsiteY243"/>
              </a:cxn>
              <a:cxn ang="0">
                <a:pos x="connsiteX244" y="connsiteY244"/>
              </a:cxn>
              <a:cxn ang="0">
                <a:pos x="connsiteX245" y="connsiteY245"/>
              </a:cxn>
              <a:cxn ang="0">
                <a:pos x="connsiteX246" y="connsiteY246"/>
              </a:cxn>
              <a:cxn ang="0">
                <a:pos x="connsiteX247" y="connsiteY247"/>
              </a:cxn>
              <a:cxn ang="0">
                <a:pos x="connsiteX248" y="connsiteY248"/>
              </a:cxn>
              <a:cxn ang="0">
                <a:pos x="connsiteX249" y="connsiteY249"/>
              </a:cxn>
              <a:cxn ang="0">
                <a:pos x="connsiteX250" y="connsiteY250"/>
              </a:cxn>
              <a:cxn ang="0">
                <a:pos x="connsiteX251" y="connsiteY251"/>
              </a:cxn>
              <a:cxn ang="0">
                <a:pos x="connsiteX252" y="connsiteY252"/>
              </a:cxn>
              <a:cxn ang="0">
                <a:pos x="connsiteX253" y="connsiteY253"/>
              </a:cxn>
              <a:cxn ang="0">
                <a:pos x="connsiteX254" y="connsiteY254"/>
              </a:cxn>
              <a:cxn ang="0">
                <a:pos x="connsiteX255" y="connsiteY255"/>
              </a:cxn>
              <a:cxn ang="0">
                <a:pos x="connsiteX256" y="connsiteY256"/>
              </a:cxn>
              <a:cxn ang="0">
                <a:pos x="connsiteX257" y="connsiteY257"/>
              </a:cxn>
              <a:cxn ang="0">
                <a:pos x="connsiteX258" y="connsiteY258"/>
              </a:cxn>
              <a:cxn ang="0">
                <a:pos x="connsiteX259" y="connsiteY259"/>
              </a:cxn>
              <a:cxn ang="0">
                <a:pos x="connsiteX260" y="connsiteY260"/>
              </a:cxn>
              <a:cxn ang="0">
                <a:pos x="connsiteX261" y="connsiteY261"/>
              </a:cxn>
              <a:cxn ang="0">
                <a:pos x="connsiteX262" y="connsiteY262"/>
              </a:cxn>
              <a:cxn ang="0">
                <a:pos x="connsiteX263" y="connsiteY263"/>
              </a:cxn>
              <a:cxn ang="0">
                <a:pos x="connsiteX264" y="connsiteY264"/>
              </a:cxn>
              <a:cxn ang="0">
                <a:pos x="connsiteX265" y="connsiteY265"/>
              </a:cxn>
              <a:cxn ang="0">
                <a:pos x="connsiteX266" y="connsiteY266"/>
              </a:cxn>
              <a:cxn ang="0">
                <a:pos x="connsiteX267" y="connsiteY267"/>
              </a:cxn>
              <a:cxn ang="0">
                <a:pos x="connsiteX268" y="connsiteY268"/>
              </a:cxn>
              <a:cxn ang="0">
                <a:pos x="connsiteX269" y="connsiteY269"/>
              </a:cxn>
              <a:cxn ang="0">
                <a:pos x="connsiteX270" y="connsiteY270"/>
              </a:cxn>
              <a:cxn ang="0">
                <a:pos x="connsiteX271" y="connsiteY271"/>
              </a:cxn>
              <a:cxn ang="0">
                <a:pos x="connsiteX272" y="connsiteY272"/>
              </a:cxn>
              <a:cxn ang="0">
                <a:pos x="connsiteX273" y="connsiteY273"/>
              </a:cxn>
              <a:cxn ang="0">
                <a:pos x="connsiteX274" y="connsiteY274"/>
              </a:cxn>
              <a:cxn ang="0">
                <a:pos x="connsiteX275" y="connsiteY275"/>
              </a:cxn>
              <a:cxn ang="0">
                <a:pos x="connsiteX276" y="connsiteY276"/>
              </a:cxn>
              <a:cxn ang="0">
                <a:pos x="connsiteX277" y="connsiteY277"/>
              </a:cxn>
              <a:cxn ang="0">
                <a:pos x="connsiteX278" y="connsiteY278"/>
              </a:cxn>
              <a:cxn ang="0">
                <a:pos x="connsiteX279" y="connsiteY279"/>
              </a:cxn>
              <a:cxn ang="0">
                <a:pos x="connsiteX280" y="connsiteY280"/>
              </a:cxn>
              <a:cxn ang="0">
                <a:pos x="connsiteX281" y="connsiteY281"/>
              </a:cxn>
              <a:cxn ang="0">
                <a:pos x="connsiteX282" y="connsiteY282"/>
              </a:cxn>
              <a:cxn ang="0">
                <a:pos x="connsiteX283" y="connsiteY283"/>
              </a:cxn>
              <a:cxn ang="0">
                <a:pos x="connsiteX284" y="connsiteY284"/>
              </a:cxn>
              <a:cxn ang="0">
                <a:pos x="connsiteX285" y="connsiteY285"/>
              </a:cxn>
              <a:cxn ang="0">
                <a:pos x="connsiteX286" y="connsiteY286"/>
              </a:cxn>
              <a:cxn ang="0">
                <a:pos x="connsiteX287" y="connsiteY287"/>
              </a:cxn>
              <a:cxn ang="0">
                <a:pos x="connsiteX288" y="connsiteY288"/>
              </a:cxn>
              <a:cxn ang="0">
                <a:pos x="connsiteX289" y="connsiteY289"/>
              </a:cxn>
              <a:cxn ang="0">
                <a:pos x="connsiteX290" y="connsiteY290"/>
              </a:cxn>
              <a:cxn ang="0">
                <a:pos x="connsiteX291" y="connsiteY291"/>
              </a:cxn>
              <a:cxn ang="0">
                <a:pos x="connsiteX292" y="connsiteY292"/>
              </a:cxn>
              <a:cxn ang="0">
                <a:pos x="connsiteX293" y="connsiteY293"/>
              </a:cxn>
              <a:cxn ang="0">
                <a:pos x="connsiteX294" y="connsiteY294"/>
              </a:cxn>
              <a:cxn ang="0">
                <a:pos x="connsiteX295" y="connsiteY295"/>
              </a:cxn>
              <a:cxn ang="0">
                <a:pos x="connsiteX296" y="connsiteY296"/>
              </a:cxn>
              <a:cxn ang="0">
                <a:pos x="connsiteX297" y="connsiteY297"/>
              </a:cxn>
              <a:cxn ang="0">
                <a:pos x="connsiteX298" y="connsiteY298"/>
              </a:cxn>
              <a:cxn ang="0">
                <a:pos x="connsiteX299" y="connsiteY299"/>
              </a:cxn>
              <a:cxn ang="0">
                <a:pos x="connsiteX300" y="connsiteY300"/>
              </a:cxn>
              <a:cxn ang="0">
                <a:pos x="connsiteX301" y="connsiteY301"/>
              </a:cxn>
              <a:cxn ang="0">
                <a:pos x="connsiteX302" y="connsiteY302"/>
              </a:cxn>
              <a:cxn ang="0">
                <a:pos x="connsiteX303" y="connsiteY303"/>
              </a:cxn>
              <a:cxn ang="0">
                <a:pos x="connsiteX304" y="connsiteY304"/>
              </a:cxn>
              <a:cxn ang="0">
                <a:pos x="connsiteX305" y="connsiteY305"/>
              </a:cxn>
              <a:cxn ang="0">
                <a:pos x="connsiteX306" y="connsiteY306"/>
              </a:cxn>
              <a:cxn ang="0">
                <a:pos x="connsiteX307" y="connsiteY307"/>
              </a:cxn>
              <a:cxn ang="0">
                <a:pos x="connsiteX308" y="connsiteY308"/>
              </a:cxn>
              <a:cxn ang="0">
                <a:pos x="connsiteX309" y="connsiteY309"/>
              </a:cxn>
              <a:cxn ang="0">
                <a:pos x="connsiteX310" y="connsiteY310"/>
              </a:cxn>
              <a:cxn ang="0">
                <a:pos x="connsiteX311" y="connsiteY311"/>
              </a:cxn>
              <a:cxn ang="0">
                <a:pos x="connsiteX312" y="connsiteY312"/>
              </a:cxn>
              <a:cxn ang="0">
                <a:pos x="connsiteX313" y="connsiteY313"/>
              </a:cxn>
              <a:cxn ang="0">
                <a:pos x="connsiteX314" y="connsiteY314"/>
              </a:cxn>
              <a:cxn ang="0">
                <a:pos x="connsiteX315" y="connsiteY315"/>
              </a:cxn>
              <a:cxn ang="0">
                <a:pos x="connsiteX316" y="connsiteY316"/>
              </a:cxn>
              <a:cxn ang="0">
                <a:pos x="connsiteX317" y="connsiteY317"/>
              </a:cxn>
              <a:cxn ang="0">
                <a:pos x="connsiteX318" y="connsiteY318"/>
              </a:cxn>
              <a:cxn ang="0">
                <a:pos x="connsiteX319" y="connsiteY319"/>
              </a:cxn>
              <a:cxn ang="0">
                <a:pos x="connsiteX320" y="connsiteY320"/>
              </a:cxn>
              <a:cxn ang="0">
                <a:pos x="connsiteX321" y="connsiteY321"/>
              </a:cxn>
              <a:cxn ang="0">
                <a:pos x="connsiteX322" y="connsiteY322"/>
              </a:cxn>
              <a:cxn ang="0">
                <a:pos x="connsiteX323" y="connsiteY323"/>
              </a:cxn>
              <a:cxn ang="0">
                <a:pos x="connsiteX324" y="connsiteY324"/>
              </a:cxn>
              <a:cxn ang="0">
                <a:pos x="connsiteX325" y="connsiteY325"/>
              </a:cxn>
              <a:cxn ang="0">
                <a:pos x="connsiteX326" y="connsiteY326"/>
              </a:cxn>
              <a:cxn ang="0">
                <a:pos x="connsiteX327" y="connsiteY327"/>
              </a:cxn>
              <a:cxn ang="0">
                <a:pos x="connsiteX328" y="connsiteY328"/>
              </a:cxn>
              <a:cxn ang="0">
                <a:pos x="connsiteX329" y="connsiteY329"/>
              </a:cxn>
              <a:cxn ang="0">
                <a:pos x="connsiteX330" y="connsiteY330"/>
              </a:cxn>
              <a:cxn ang="0">
                <a:pos x="connsiteX331" y="connsiteY331"/>
              </a:cxn>
              <a:cxn ang="0">
                <a:pos x="connsiteX332" y="connsiteY332"/>
              </a:cxn>
              <a:cxn ang="0">
                <a:pos x="connsiteX333" y="connsiteY333"/>
              </a:cxn>
              <a:cxn ang="0">
                <a:pos x="connsiteX334" y="connsiteY334"/>
              </a:cxn>
              <a:cxn ang="0">
                <a:pos x="connsiteX335" y="connsiteY335"/>
              </a:cxn>
              <a:cxn ang="0">
                <a:pos x="connsiteX336" y="connsiteY336"/>
              </a:cxn>
              <a:cxn ang="0">
                <a:pos x="connsiteX337" y="connsiteY337"/>
              </a:cxn>
              <a:cxn ang="0">
                <a:pos x="connsiteX338" y="connsiteY338"/>
              </a:cxn>
              <a:cxn ang="0">
                <a:pos x="connsiteX339" y="connsiteY339"/>
              </a:cxn>
              <a:cxn ang="0">
                <a:pos x="connsiteX340" y="connsiteY340"/>
              </a:cxn>
              <a:cxn ang="0">
                <a:pos x="connsiteX341" y="connsiteY341"/>
              </a:cxn>
              <a:cxn ang="0">
                <a:pos x="connsiteX342" y="connsiteY342"/>
              </a:cxn>
              <a:cxn ang="0">
                <a:pos x="connsiteX343" y="connsiteY343"/>
              </a:cxn>
              <a:cxn ang="0">
                <a:pos x="connsiteX344" y="connsiteY344"/>
              </a:cxn>
              <a:cxn ang="0">
                <a:pos x="connsiteX345" y="connsiteY345"/>
              </a:cxn>
              <a:cxn ang="0">
                <a:pos x="connsiteX346" y="connsiteY346"/>
              </a:cxn>
              <a:cxn ang="0">
                <a:pos x="connsiteX347" y="connsiteY347"/>
              </a:cxn>
              <a:cxn ang="0">
                <a:pos x="connsiteX348" y="connsiteY348"/>
              </a:cxn>
              <a:cxn ang="0">
                <a:pos x="connsiteX349" y="connsiteY349"/>
              </a:cxn>
              <a:cxn ang="0">
                <a:pos x="connsiteX350" y="connsiteY350"/>
              </a:cxn>
              <a:cxn ang="0">
                <a:pos x="connsiteX351" y="connsiteY351"/>
              </a:cxn>
              <a:cxn ang="0">
                <a:pos x="connsiteX352" y="connsiteY352"/>
              </a:cxn>
              <a:cxn ang="0">
                <a:pos x="connsiteX353" y="connsiteY353"/>
              </a:cxn>
              <a:cxn ang="0">
                <a:pos x="connsiteX354" y="connsiteY354"/>
              </a:cxn>
              <a:cxn ang="0">
                <a:pos x="connsiteX355" y="connsiteY355"/>
              </a:cxn>
              <a:cxn ang="0">
                <a:pos x="connsiteX356" y="connsiteY356"/>
              </a:cxn>
              <a:cxn ang="0">
                <a:pos x="connsiteX357" y="connsiteY357"/>
              </a:cxn>
              <a:cxn ang="0">
                <a:pos x="connsiteX358" y="connsiteY358"/>
              </a:cxn>
              <a:cxn ang="0">
                <a:pos x="connsiteX359" y="connsiteY359"/>
              </a:cxn>
              <a:cxn ang="0">
                <a:pos x="connsiteX360" y="connsiteY360"/>
              </a:cxn>
              <a:cxn ang="0">
                <a:pos x="connsiteX361" y="connsiteY361"/>
              </a:cxn>
              <a:cxn ang="0">
                <a:pos x="connsiteX362" y="connsiteY362"/>
              </a:cxn>
              <a:cxn ang="0">
                <a:pos x="connsiteX363" y="connsiteY363"/>
              </a:cxn>
              <a:cxn ang="0">
                <a:pos x="connsiteX364" y="connsiteY364"/>
              </a:cxn>
              <a:cxn ang="0">
                <a:pos x="connsiteX365" y="connsiteY365"/>
              </a:cxn>
              <a:cxn ang="0">
                <a:pos x="connsiteX366" y="connsiteY366"/>
              </a:cxn>
              <a:cxn ang="0">
                <a:pos x="connsiteX367" y="connsiteY367"/>
              </a:cxn>
              <a:cxn ang="0">
                <a:pos x="connsiteX368" y="connsiteY368"/>
              </a:cxn>
              <a:cxn ang="0">
                <a:pos x="connsiteX369" y="connsiteY369"/>
              </a:cxn>
              <a:cxn ang="0">
                <a:pos x="connsiteX370" y="connsiteY370"/>
              </a:cxn>
              <a:cxn ang="0">
                <a:pos x="connsiteX371" y="connsiteY371"/>
              </a:cxn>
              <a:cxn ang="0">
                <a:pos x="connsiteX372" y="connsiteY372"/>
              </a:cxn>
              <a:cxn ang="0">
                <a:pos x="connsiteX373" y="connsiteY373"/>
              </a:cxn>
              <a:cxn ang="0">
                <a:pos x="connsiteX374" y="connsiteY374"/>
              </a:cxn>
              <a:cxn ang="0">
                <a:pos x="connsiteX375" y="connsiteY375"/>
              </a:cxn>
              <a:cxn ang="0">
                <a:pos x="connsiteX376" y="connsiteY376"/>
              </a:cxn>
              <a:cxn ang="0">
                <a:pos x="connsiteX377" y="connsiteY377"/>
              </a:cxn>
              <a:cxn ang="0">
                <a:pos x="connsiteX378" y="connsiteY378"/>
              </a:cxn>
              <a:cxn ang="0">
                <a:pos x="connsiteX379" y="connsiteY379"/>
              </a:cxn>
              <a:cxn ang="0">
                <a:pos x="connsiteX380" y="connsiteY380"/>
              </a:cxn>
              <a:cxn ang="0">
                <a:pos x="connsiteX381" y="connsiteY381"/>
              </a:cxn>
              <a:cxn ang="0">
                <a:pos x="connsiteX382" y="connsiteY382"/>
              </a:cxn>
              <a:cxn ang="0">
                <a:pos x="connsiteX383" y="connsiteY383"/>
              </a:cxn>
              <a:cxn ang="0">
                <a:pos x="connsiteX384" y="connsiteY384"/>
              </a:cxn>
              <a:cxn ang="0">
                <a:pos x="connsiteX385" y="connsiteY385"/>
              </a:cxn>
              <a:cxn ang="0">
                <a:pos x="connsiteX386" y="connsiteY386"/>
              </a:cxn>
              <a:cxn ang="0">
                <a:pos x="connsiteX387" y="connsiteY387"/>
              </a:cxn>
              <a:cxn ang="0">
                <a:pos x="connsiteX388" y="connsiteY388"/>
              </a:cxn>
              <a:cxn ang="0">
                <a:pos x="connsiteX389" y="connsiteY389"/>
              </a:cxn>
              <a:cxn ang="0">
                <a:pos x="connsiteX390" y="connsiteY390"/>
              </a:cxn>
            </a:cxnLst>
            <a:rect l="l" t="t" r="r" b="b"/>
            <a:pathLst>
              <a:path w="1208088" h="1452563">
                <a:moveTo>
                  <a:pt x="331068" y="665573"/>
                </a:moveTo>
                <a:cubicBezTo>
                  <a:pt x="331068" y="665573"/>
                  <a:pt x="331068" y="665573"/>
                  <a:pt x="508820" y="932822"/>
                </a:cubicBezTo>
                <a:cubicBezTo>
                  <a:pt x="508820" y="932822"/>
                  <a:pt x="508820" y="932822"/>
                  <a:pt x="369158" y="932822"/>
                </a:cubicBezTo>
                <a:cubicBezTo>
                  <a:pt x="369158" y="932822"/>
                  <a:pt x="369158" y="932822"/>
                  <a:pt x="369158" y="983727"/>
                </a:cubicBezTo>
                <a:cubicBezTo>
                  <a:pt x="369158" y="983727"/>
                  <a:pt x="369158" y="983727"/>
                  <a:pt x="534213" y="983727"/>
                </a:cubicBezTo>
                <a:cubicBezTo>
                  <a:pt x="534213" y="983727"/>
                  <a:pt x="534213" y="983727"/>
                  <a:pt x="534213" y="1034632"/>
                </a:cubicBezTo>
                <a:cubicBezTo>
                  <a:pt x="534213" y="1034632"/>
                  <a:pt x="534213" y="1034632"/>
                  <a:pt x="369158" y="1034632"/>
                </a:cubicBezTo>
                <a:cubicBezTo>
                  <a:pt x="369158" y="1034632"/>
                  <a:pt x="369158" y="1034632"/>
                  <a:pt x="369158" y="1085536"/>
                </a:cubicBezTo>
                <a:cubicBezTo>
                  <a:pt x="369158" y="1085536"/>
                  <a:pt x="369158" y="1085536"/>
                  <a:pt x="534213" y="1085536"/>
                </a:cubicBezTo>
                <a:cubicBezTo>
                  <a:pt x="534213" y="1085536"/>
                  <a:pt x="534213" y="1085536"/>
                  <a:pt x="534213" y="1238250"/>
                </a:cubicBezTo>
                <a:cubicBezTo>
                  <a:pt x="534213" y="1238250"/>
                  <a:pt x="534213" y="1238250"/>
                  <a:pt x="673875" y="1238250"/>
                </a:cubicBezTo>
                <a:cubicBezTo>
                  <a:pt x="673875" y="1238250"/>
                  <a:pt x="673875" y="1238250"/>
                  <a:pt x="673875" y="1085536"/>
                </a:cubicBezTo>
                <a:cubicBezTo>
                  <a:pt x="673875" y="1085536"/>
                  <a:pt x="673875" y="1085536"/>
                  <a:pt x="864324" y="1085536"/>
                </a:cubicBezTo>
                <a:cubicBezTo>
                  <a:pt x="864324" y="1085536"/>
                  <a:pt x="864324" y="1085536"/>
                  <a:pt x="864324" y="1034632"/>
                </a:cubicBezTo>
                <a:cubicBezTo>
                  <a:pt x="864324" y="1034632"/>
                  <a:pt x="864324" y="1034632"/>
                  <a:pt x="673875" y="1034632"/>
                </a:cubicBezTo>
                <a:cubicBezTo>
                  <a:pt x="673875" y="1034632"/>
                  <a:pt x="673875" y="1034632"/>
                  <a:pt x="673875" y="983727"/>
                </a:cubicBezTo>
                <a:cubicBezTo>
                  <a:pt x="673875" y="983727"/>
                  <a:pt x="673875" y="983727"/>
                  <a:pt x="864324" y="983727"/>
                </a:cubicBezTo>
                <a:cubicBezTo>
                  <a:pt x="864324" y="983727"/>
                  <a:pt x="864324" y="983727"/>
                  <a:pt x="864324" y="932822"/>
                </a:cubicBezTo>
                <a:cubicBezTo>
                  <a:pt x="864324" y="932822"/>
                  <a:pt x="864324" y="932822"/>
                  <a:pt x="699268" y="932822"/>
                </a:cubicBezTo>
                <a:cubicBezTo>
                  <a:pt x="699268" y="932822"/>
                  <a:pt x="699268" y="932822"/>
                  <a:pt x="877020" y="665573"/>
                </a:cubicBezTo>
                <a:cubicBezTo>
                  <a:pt x="877020" y="665573"/>
                  <a:pt x="877020" y="665573"/>
                  <a:pt x="737358" y="665573"/>
                </a:cubicBezTo>
                <a:cubicBezTo>
                  <a:pt x="737358" y="665573"/>
                  <a:pt x="737358" y="665573"/>
                  <a:pt x="597696" y="881918"/>
                </a:cubicBezTo>
                <a:cubicBezTo>
                  <a:pt x="597696" y="881918"/>
                  <a:pt x="597696" y="881918"/>
                  <a:pt x="458034" y="665573"/>
                </a:cubicBezTo>
                <a:cubicBezTo>
                  <a:pt x="458034" y="665573"/>
                  <a:pt x="458034" y="665573"/>
                  <a:pt x="331068" y="665573"/>
                </a:cubicBezTo>
                <a:close/>
                <a:moveTo>
                  <a:pt x="719206" y="0"/>
                </a:moveTo>
                <a:lnTo>
                  <a:pt x="727454" y="317"/>
                </a:lnTo>
                <a:lnTo>
                  <a:pt x="736654" y="952"/>
                </a:lnTo>
                <a:lnTo>
                  <a:pt x="746172" y="2538"/>
                </a:lnTo>
                <a:lnTo>
                  <a:pt x="756641" y="4125"/>
                </a:lnTo>
                <a:lnTo>
                  <a:pt x="767428" y="6028"/>
                </a:lnTo>
                <a:lnTo>
                  <a:pt x="778849" y="8567"/>
                </a:lnTo>
                <a:lnTo>
                  <a:pt x="791222" y="11422"/>
                </a:lnTo>
                <a:lnTo>
                  <a:pt x="804546" y="14913"/>
                </a:lnTo>
                <a:lnTo>
                  <a:pt x="818822" y="18720"/>
                </a:lnTo>
                <a:lnTo>
                  <a:pt x="833416" y="23480"/>
                </a:lnTo>
                <a:lnTo>
                  <a:pt x="829609" y="36171"/>
                </a:lnTo>
                <a:lnTo>
                  <a:pt x="825802" y="48228"/>
                </a:lnTo>
                <a:lnTo>
                  <a:pt x="818188" y="70439"/>
                </a:lnTo>
                <a:lnTo>
                  <a:pt x="810256" y="91063"/>
                </a:lnTo>
                <a:lnTo>
                  <a:pt x="802960" y="108831"/>
                </a:lnTo>
                <a:lnTo>
                  <a:pt x="795663" y="125013"/>
                </a:lnTo>
                <a:lnTo>
                  <a:pt x="788684" y="138974"/>
                </a:lnTo>
                <a:lnTo>
                  <a:pt x="782021" y="151983"/>
                </a:lnTo>
                <a:lnTo>
                  <a:pt x="775994" y="163405"/>
                </a:lnTo>
                <a:lnTo>
                  <a:pt x="764572" y="183077"/>
                </a:lnTo>
                <a:lnTo>
                  <a:pt x="760131" y="191644"/>
                </a:lnTo>
                <a:lnTo>
                  <a:pt x="756007" y="200211"/>
                </a:lnTo>
                <a:lnTo>
                  <a:pt x="752517" y="207826"/>
                </a:lnTo>
                <a:lnTo>
                  <a:pt x="749662" y="215759"/>
                </a:lnTo>
                <a:lnTo>
                  <a:pt x="748393" y="219566"/>
                </a:lnTo>
                <a:lnTo>
                  <a:pt x="747441" y="223374"/>
                </a:lnTo>
                <a:lnTo>
                  <a:pt x="746806" y="227181"/>
                </a:lnTo>
                <a:lnTo>
                  <a:pt x="746489" y="231623"/>
                </a:lnTo>
                <a:lnTo>
                  <a:pt x="748076" y="231623"/>
                </a:lnTo>
                <a:lnTo>
                  <a:pt x="750931" y="231623"/>
                </a:lnTo>
                <a:lnTo>
                  <a:pt x="753786" y="231940"/>
                </a:lnTo>
                <a:lnTo>
                  <a:pt x="756324" y="232258"/>
                </a:lnTo>
                <a:lnTo>
                  <a:pt x="758862" y="233210"/>
                </a:lnTo>
                <a:lnTo>
                  <a:pt x="761400" y="233844"/>
                </a:lnTo>
                <a:lnTo>
                  <a:pt x="763621" y="234796"/>
                </a:lnTo>
                <a:lnTo>
                  <a:pt x="765842" y="236065"/>
                </a:lnTo>
                <a:lnTo>
                  <a:pt x="768062" y="237334"/>
                </a:lnTo>
                <a:lnTo>
                  <a:pt x="769966" y="238921"/>
                </a:lnTo>
                <a:lnTo>
                  <a:pt x="771552" y="240190"/>
                </a:lnTo>
                <a:lnTo>
                  <a:pt x="772821" y="242094"/>
                </a:lnTo>
                <a:lnTo>
                  <a:pt x="774090" y="243680"/>
                </a:lnTo>
                <a:lnTo>
                  <a:pt x="775042" y="245901"/>
                </a:lnTo>
                <a:lnTo>
                  <a:pt x="775676" y="247805"/>
                </a:lnTo>
                <a:lnTo>
                  <a:pt x="775994" y="249709"/>
                </a:lnTo>
                <a:lnTo>
                  <a:pt x="776311" y="251930"/>
                </a:lnTo>
                <a:lnTo>
                  <a:pt x="776311" y="253834"/>
                </a:lnTo>
                <a:lnTo>
                  <a:pt x="775676" y="255420"/>
                </a:lnTo>
                <a:lnTo>
                  <a:pt x="775359" y="257324"/>
                </a:lnTo>
                <a:lnTo>
                  <a:pt x="774407" y="258910"/>
                </a:lnTo>
                <a:lnTo>
                  <a:pt x="773456" y="260497"/>
                </a:lnTo>
                <a:lnTo>
                  <a:pt x="772186" y="262083"/>
                </a:lnTo>
                <a:lnTo>
                  <a:pt x="769331" y="265256"/>
                </a:lnTo>
                <a:lnTo>
                  <a:pt x="765524" y="267794"/>
                </a:lnTo>
                <a:lnTo>
                  <a:pt x="761717" y="269698"/>
                </a:lnTo>
                <a:lnTo>
                  <a:pt x="756958" y="270967"/>
                </a:lnTo>
                <a:lnTo>
                  <a:pt x="752200" y="271919"/>
                </a:lnTo>
                <a:lnTo>
                  <a:pt x="756324" y="284611"/>
                </a:lnTo>
                <a:lnTo>
                  <a:pt x="757910" y="289053"/>
                </a:lnTo>
                <a:lnTo>
                  <a:pt x="760448" y="293812"/>
                </a:lnTo>
                <a:lnTo>
                  <a:pt x="763621" y="299206"/>
                </a:lnTo>
                <a:lnTo>
                  <a:pt x="768062" y="304283"/>
                </a:lnTo>
                <a:lnTo>
                  <a:pt x="772504" y="309677"/>
                </a:lnTo>
                <a:lnTo>
                  <a:pt x="777580" y="315706"/>
                </a:lnTo>
                <a:lnTo>
                  <a:pt x="783608" y="321417"/>
                </a:lnTo>
                <a:lnTo>
                  <a:pt x="789952" y="327445"/>
                </a:lnTo>
                <a:lnTo>
                  <a:pt x="796615" y="333791"/>
                </a:lnTo>
                <a:lnTo>
                  <a:pt x="803912" y="339820"/>
                </a:lnTo>
                <a:lnTo>
                  <a:pt x="819774" y="353146"/>
                </a:lnTo>
                <a:lnTo>
                  <a:pt x="836588" y="366155"/>
                </a:lnTo>
                <a:lnTo>
                  <a:pt x="854672" y="379798"/>
                </a:lnTo>
                <a:lnTo>
                  <a:pt x="891472" y="407720"/>
                </a:lnTo>
                <a:lnTo>
                  <a:pt x="928274" y="435008"/>
                </a:lnTo>
                <a:lnTo>
                  <a:pt x="945405" y="448334"/>
                </a:lnTo>
                <a:lnTo>
                  <a:pt x="961902" y="461343"/>
                </a:lnTo>
                <a:lnTo>
                  <a:pt x="976496" y="474034"/>
                </a:lnTo>
                <a:lnTo>
                  <a:pt x="983158" y="479746"/>
                </a:lnTo>
                <a:lnTo>
                  <a:pt x="989186" y="485457"/>
                </a:lnTo>
                <a:lnTo>
                  <a:pt x="996482" y="493072"/>
                </a:lnTo>
                <a:lnTo>
                  <a:pt x="1003779" y="501004"/>
                </a:lnTo>
                <a:lnTo>
                  <a:pt x="1011393" y="510206"/>
                </a:lnTo>
                <a:lnTo>
                  <a:pt x="1019007" y="519725"/>
                </a:lnTo>
                <a:lnTo>
                  <a:pt x="1026938" y="530830"/>
                </a:lnTo>
                <a:lnTo>
                  <a:pt x="1034552" y="542252"/>
                </a:lnTo>
                <a:lnTo>
                  <a:pt x="1042801" y="554309"/>
                </a:lnTo>
                <a:lnTo>
                  <a:pt x="1050732" y="567318"/>
                </a:lnTo>
                <a:lnTo>
                  <a:pt x="1058663" y="581279"/>
                </a:lnTo>
                <a:lnTo>
                  <a:pt x="1066912" y="595557"/>
                </a:lnTo>
                <a:lnTo>
                  <a:pt x="1074843" y="610153"/>
                </a:lnTo>
                <a:lnTo>
                  <a:pt x="1083092" y="626017"/>
                </a:lnTo>
                <a:lnTo>
                  <a:pt x="1091023" y="641882"/>
                </a:lnTo>
                <a:lnTo>
                  <a:pt x="1098954" y="658698"/>
                </a:lnTo>
                <a:lnTo>
                  <a:pt x="1106568" y="675832"/>
                </a:lnTo>
                <a:lnTo>
                  <a:pt x="1114499" y="693283"/>
                </a:lnTo>
                <a:lnTo>
                  <a:pt x="1122113" y="711369"/>
                </a:lnTo>
                <a:lnTo>
                  <a:pt x="1129727" y="729772"/>
                </a:lnTo>
                <a:lnTo>
                  <a:pt x="1136707" y="748492"/>
                </a:lnTo>
                <a:lnTo>
                  <a:pt x="1143686" y="768164"/>
                </a:lnTo>
                <a:lnTo>
                  <a:pt x="1150348" y="787519"/>
                </a:lnTo>
                <a:lnTo>
                  <a:pt x="1157011" y="807191"/>
                </a:lnTo>
                <a:lnTo>
                  <a:pt x="1163038" y="826863"/>
                </a:lnTo>
                <a:lnTo>
                  <a:pt x="1169066" y="847170"/>
                </a:lnTo>
                <a:lnTo>
                  <a:pt x="1174460" y="867477"/>
                </a:lnTo>
                <a:lnTo>
                  <a:pt x="1179853" y="887783"/>
                </a:lnTo>
                <a:lnTo>
                  <a:pt x="1184929" y="908407"/>
                </a:lnTo>
                <a:lnTo>
                  <a:pt x="1189370" y="929031"/>
                </a:lnTo>
                <a:lnTo>
                  <a:pt x="1193177" y="949655"/>
                </a:lnTo>
                <a:lnTo>
                  <a:pt x="1196667" y="970279"/>
                </a:lnTo>
                <a:lnTo>
                  <a:pt x="1200157" y="990903"/>
                </a:lnTo>
                <a:lnTo>
                  <a:pt x="1202695" y="1011845"/>
                </a:lnTo>
                <a:lnTo>
                  <a:pt x="1204916" y="1032151"/>
                </a:lnTo>
                <a:lnTo>
                  <a:pt x="1206502" y="1052458"/>
                </a:lnTo>
                <a:lnTo>
                  <a:pt x="1207454" y="1072447"/>
                </a:lnTo>
                <a:lnTo>
                  <a:pt x="1208088" y="1092437"/>
                </a:lnTo>
                <a:lnTo>
                  <a:pt x="1207771" y="1112426"/>
                </a:lnTo>
                <a:lnTo>
                  <a:pt x="1207136" y="1131781"/>
                </a:lnTo>
                <a:lnTo>
                  <a:pt x="1205867" y="1151453"/>
                </a:lnTo>
                <a:lnTo>
                  <a:pt x="1203646" y="1170173"/>
                </a:lnTo>
                <a:lnTo>
                  <a:pt x="1201108" y="1188893"/>
                </a:lnTo>
                <a:lnTo>
                  <a:pt x="1199522" y="1197778"/>
                </a:lnTo>
                <a:lnTo>
                  <a:pt x="1197302" y="1206979"/>
                </a:lnTo>
                <a:lnTo>
                  <a:pt x="1195398" y="1215863"/>
                </a:lnTo>
                <a:lnTo>
                  <a:pt x="1193177" y="1224747"/>
                </a:lnTo>
                <a:lnTo>
                  <a:pt x="1190956" y="1233314"/>
                </a:lnTo>
                <a:lnTo>
                  <a:pt x="1188418" y="1242199"/>
                </a:lnTo>
                <a:lnTo>
                  <a:pt x="1185563" y="1250448"/>
                </a:lnTo>
                <a:lnTo>
                  <a:pt x="1182708" y="1259015"/>
                </a:lnTo>
                <a:lnTo>
                  <a:pt x="1179218" y="1266947"/>
                </a:lnTo>
                <a:lnTo>
                  <a:pt x="1175728" y="1275197"/>
                </a:lnTo>
                <a:lnTo>
                  <a:pt x="1172239" y="1283129"/>
                </a:lnTo>
                <a:lnTo>
                  <a:pt x="1168749" y="1291062"/>
                </a:lnTo>
                <a:lnTo>
                  <a:pt x="1164625" y="1298677"/>
                </a:lnTo>
                <a:lnTo>
                  <a:pt x="1160183" y="1305974"/>
                </a:lnTo>
                <a:lnTo>
                  <a:pt x="1155742" y="1313589"/>
                </a:lnTo>
                <a:lnTo>
                  <a:pt x="1151300" y="1320570"/>
                </a:lnTo>
                <a:lnTo>
                  <a:pt x="1146542" y="1327867"/>
                </a:lnTo>
                <a:lnTo>
                  <a:pt x="1141148" y="1334531"/>
                </a:lnTo>
                <a:lnTo>
                  <a:pt x="1135755" y="1341194"/>
                </a:lnTo>
                <a:lnTo>
                  <a:pt x="1130362" y="1347857"/>
                </a:lnTo>
                <a:lnTo>
                  <a:pt x="1124334" y="1354203"/>
                </a:lnTo>
                <a:lnTo>
                  <a:pt x="1118306" y="1360548"/>
                </a:lnTo>
                <a:lnTo>
                  <a:pt x="1112278" y="1366577"/>
                </a:lnTo>
                <a:lnTo>
                  <a:pt x="1105299" y="1372288"/>
                </a:lnTo>
                <a:lnTo>
                  <a:pt x="1098637" y="1378000"/>
                </a:lnTo>
                <a:lnTo>
                  <a:pt x="1091657" y="1383394"/>
                </a:lnTo>
                <a:lnTo>
                  <a:pt x="1084360" y="1388470"/>
                </a:lnTo>
                <a:lnTo>
                  <a:pt x="1076746" y="1393230"/>
                </a:lnTo>
                <a:lnTo>
                  <a:pt x="1068815" y="1398306"/>
                </a:lnTo>
                <a:lnTo>
                  <a:pt x="1061201" y="1402748"/>
                </a:lnTo>
                <a:lnTo>
                  <a:pt x="1052636" y="1407190"/>
                </a:lnTo>
                <a:lnTo>
                  <a:pt x="1044070" y="1411633"/>
                </a:lnTo>
                <a:lnTo>
                  <a:pt x="1035187" y="1415440"/>
                </a:lnTo>
                <a:lnTo>
                  <a:pt x="1025986" y="1418930"/>
                </a:lnTo>
                <a:lnTo>
                  <a:pt x="1016469" y="1422420"/>
                </a:lnTo>
                <a:lnTo>
                  <a:pt x="1006634" y="1425593"/>
                </a:lnTo>
                <a:lnTo>
                  <a:pt x="996800" y="1428766"/>
                </a:lnTo>
                <a:lnTo>
                  <a:pt x="986330" y="1431305"/>
                </a:lnTo>
                <a:lnTo>
                  <a:pt x="976178" y="1433843"/>
                </a:lnTo>
                <a:lnTo>
                  <a:pt x="965074" y="1436064"/>
                </a:lnTo>
                <a:lnTo>
                  <a:pt x="953971" y="1437968"/>
                </a:lnTo>
                <a:lnTo>
                  <a:pt x="942550" y="1439554"/>
                </a:lnTo>
                <a:lnTo>
                  <a:pt x="930812" y="1440823"/>
                </a:lnTo>
                <a:lnTo>
                  <a:pt x="918756" y="1442093"/>
                </a:lnTo>
                <a:lnTo>
                  <a:pt x="906383" y="1443044"/>
                </a:lnTo>
                <a:lnTo>
                  <a:pt x="893693" y="1443362"/>
                </a:lnTo>
                <a:lnTo>
                  <a:pt x="740144" y="1448756"/>
                </a:lnTo>
                <a:lnTo>
                  <a:pt x="652583" y="1451611"/>
                </a:lnTo>
                <a:lnTo>
                  <a:pt x="613244" y="1452563"/>
                </a:lnTo>
                <a:lnTo>
                  <a:pt x="604044" y="1452563"/>
                </a:lnTo>
                <a:lnTo>
                  <a:pt x="595161" y="1452563"/>
                </a:lnTo>
                <a:lnTo>
                  <a:pt x="555505" y="1451611"/>
                </a:lnTo>
                <a:lnTo>
                  <a:pt x="467944" y="1448756"/>
                </a:lnTo>
                <a:lnTo>
                  <a:pt x="314395" y="1443362"/>
                </a:lnTo>
                <a:lnTo>
                  <a:pt x="302022" y="1443044"/>
                </a:lnTo>
                <a:lnTo>
                  <a:pt x="289332" y="1442093"/>
                </a:lnTo>
                <a:lnTo>
                  <a:pt x="277276" y="1440823"/>
                </a:lnTo>
                <a:lnTo>
                  <a:pt x="265856" y="1439554"/>
                </a:lnTo>
                <a:lnTo>
                  <a:pt x="254117" y="1437968"/>
                </a:lnTo>
                <a:lnTo>
                  <a:pt x="243014" y="1436064"/>
                </a:lnTo>
                <a:lnTo>
                  <a:pt x="232227" y="1433843"/>
                </a:lnTo>
                <a:lnTo>
                  <a:pt x="221758" y="1431305"/>
                </a:lnTo>
                <a:lnTo>
                  <a:pt x="211288" y="1428766"/>
                </a:lnTo>
                <a:lnTo>
                  <a:pt x="201454" y="1425593"/>
                </a:lnTo>
                <a:lnTo>
                  <a:pt x="191619" y="1422420"/>
                </a:lnTo>
                <a:lnTo>
                  <a:pt x="182419" y="1418930"/>
                </a:lnTo>
                <a:lnTo>
                  <a:pt x="172901" y="1415440"/>
                </a:lnTo>
                <a:lnTo>
                  <a:pt x="164336" y="1411633"/>
                </a:lnTo>
                <a:lnTo>
                  <a:pt x="155452" y="1407190"/>
                </a:lnTo>
                <a:lnTo>
                  <a:pt x="147521" y="1402748"/>
                </a:lnTo>
                <a:lnTo>
                  <a:pt x="139273" y="1398306"/>
                </a:lnTo>
                <a:lnTo>
                  <a:pt x="131342" y="1393230"/>
                </a:lnTo>
                <a:lnTo>
                  <a:pt x="123728" y="1388470"/>
                </a:lnTo>
                <a:lnTo>
                  <a:pt x="116431" y="1383394"/>
                </a:lnTo>
                <a:lnTo>
                  <a:pt x="109768" y="1378000"/>
                </a:lnTo>
                <a:lnTo>
                  <a:pt x="102789" y="1372288"/>
                </a:lnTo>
                <a:lnTo>
                  <a:pt x="96127" y="1366577"/>
                </a:lnTo>
                <a:lnTo>
                  <a:pt x="89782" y="1360548"/>
                </a:lnTo>
                <a:lnTo>
                  <a:pt x="83754" y="1354203"/>
                </a:lnTo>
                <a:lnTo>
                  <a:pt x="78044" y="1347857"/>
                </a:lnTo>
                <a:lnTo>
                  <a:pt x="72333" y="1341194"/>
                </a:lnTo>
                <a:lnTo>
                  <a:pt x="66940" y="1334531"/>
                </a:lnTo>
                <a:lnTo>
                  <a:pt x="61864" y="1327867"/>
                </a:lnTo>
                <a:lnTo>
                  <a:pt x="56788" y="1320570"/>
                </a:lnTo>
                <a:lnTo>
                  <a:pt x="52346" y="1313589"/>
                </a:lnTo>
                <a:lnTo>
                  <a:pt x="47905" y="1305974"/>
                </a:lnTo>
                <a:lnTo>
                  <a:pt x="43780" y="1298677"/>
                </a:lnTo>
                <a:lnTo>
                  <a:pt x="39339" y="1291062"/>
                </a:lnTo>
                <a:lnTo>
                  <a:pt x="35849" y="1283129"/>
                </a:lnTo>
                <a:lnTo>
                  <a:pt x="32360" y="1275197"/>
                </a:lnTo>
                <a:lnTo>
                  <a:pt x="28870" y="1266947"/>
                </a:lnTo>
                <a:lnTo>
                  <a:pt x="25697" y="1259015"/>
                </a:lnTo>
                <a:lnTo>
                  <a:pt x="22525" y="1250448"/>
                </a:lnTo>
                <a:lnTo>
                  <a:pt x="19670" y="1242199"/>
                </a:lnTo>
                <a:lnTo>
                  <a:pt x="17132" y="1233314"/>
                </a:lnTo>
                <a:lnTo>
                  <a:pt x="14911" y="1224747"/>
                </a:lnTo>
                <a:lnTo>
                  <a:pt x="12690" y="1215863"/>
                </a:lnTo>
                <a:lnTo>
                  <a:pt x="10786" y="1206979"/>
                </a:lnTo>
                <a:lnTo>
                  <a:pt x="8883" y="1197778"/>
                </a:lnTo>
                <a:lnTo>
                  <a:pt x="7297" y="1188893"/>
                </a:lnTo>
                <a:lnTo>
                  <a:pt x="4442" y="1170173"/>
                </a:lnTo>
                <a:lnTo>
                  <a:pt x="2221" y="1151453"/>
                </a:lnTo>
                <a:lnTo>
                  <a:pt x="952" y="1131781"/>
                </a:lnTo>
                <a:lnTo>
                  <a:pt x="317" y="1112426"/>
                </a:lnTo>
                <a:lnTo>
                  <a:pt x="0" y="1092437"/>
                </a:lnTo>
                <a:lnTo>
                  <a:pt x="634" y="1072447"/>
                </a:lnTo>
                <a:lnTo>
                  <a:pt x="1586" y="1052458"/>
                </a:lnTo>
                <a:lnTo>
                  <a:pt x="3172" y="1032151"/>
                </a:lnTo>
                <a:lnTo>
                  <a:pt x="5393" y="1011845"/>
                </a:lnTo>
                <a:lnTo>
                  <a:pt x="8248" y="990903"/>
                </a:lnTo>
                <a:lnTo>
                  <a:pt x="11421" y="970279"/>
                </a:lnTo>
                <a:lnTo>
                  <a:pt x="14911" y="949655"/>
                </a:lnTo>
                <a:lnTo>
                  <a:pt x="19035" y="929031"/>
                </a:lnTo>
                <a:lnTo>
                  <a:pt x="23476" y="908407"/>
                </a:lnTo>
                <a:lnTo>
                  <a:pt x="28235" y="887783"/>
                </a:lnTo>
                <a:lnTo>
                  <a:pt x="33628" y="867477"/>
                </a:lnTo>
                <a:lnTo>
                  <a:pt x="39022" y="847170"/>
                </a:lnTo>
                <a:lnTo>
                  <a:pt x="45050" y="826863"/>
                </a:lnTo>
                <a:lnTo>
                  <a:pt x="51077" y="807191"/>
                </a:lnTo>
                <a:lnTo>
                  <a:pt x="58057" y="787519"/>
                </a:lnTo>
                <a:lnTo>
                  <a:pt x="64402" y="768164"/>
                </a:lnTo>
                <a:lnTo>
                  <a:pt x="71381" y="748492"/>
                </a:lnTo>
                <a:lnTo>
                  <a:pt x="78678" y="729772"/>
                </a:lnTo>
                <a:lnTo>
                  <a:pt x="85975" y="711369"/>
                </a:lnTo>
                <a:lnTo>
                  <a:pt x="93906" y="693283"/>
                </a:lnTo>
                <a:lnTo>
                  <a:pt x="101520" y="675832"/>
                </a:lnTo>
                <a:lnTo>
                  <a:pt x="109134" y="658698"/>
                </a:lnTo>
                <a:lnTo>
                  <a:pt x="117065" y="641882"/>
                </a:lnTo>
                <a:lnTo>
                  <a:pt x="124996" y="626017"/>
                </a:lnTo>
                <a:lnTo>
                  <a:pt x="133245" y="610153"/>
                </a:lnTo>
                <a:lnTo>
                  <a:pt x="141176" y="595557"/>
                </a:lnTo>
                <a:lnTo>
                  <a:pt x="149425" y="581279"/>
                </a:lnTo>
                <a:lnTo>
                  <a:pt x="157356" y="567318"/>
                </a:lnTo>
                <a:lnTo>
                  <a:pt x="165604" y="554309"/>
                </a:lnTo>
                <a:lnTo>
                  <a:pt x="173536" y="542252"/>
                </a:lnTo>
                <a:lnTo>
                  <a:pt x="181467" y="530830"/>
                </a:lnTo>
                <a:lnTo>
                  <a:pt x="189081" y="519725"/>
                </a:lnTo>
                <a:lnTo>
                  <a:pt x="197012" y="510206"/>
                </a:lnTo>
                <a:lnTo>
                  <a:pt x="204309" y="501004"/>
                </a:lnTo>
                <a:lnTo>
                  <a:pt x="211606" y="493072"/>
                </a:lnTo>
                <a:lnTo>
                  <a:pt x="218902" y="485457"/>
                </a:lnTo>
                <a:lnTo>
                  <a:pt x="225248" y="479428"/>
                </a:lnTo>
                <a:lnTo>
                  <a:pt x="232862" y="473083"/>
                </a:lnTo>
                <a:lnTo>
                  <a:pt x="248407" y="460074"/>
                </a:lnTo>
                <a:lnTo>
                  <a:pt x="265538" y="446430"/>
                </a:lnTo>
                <a:lnTo>
                  <a:pt x="283622" y="432469"/>
                </a:lnTo>
                <a:lnTo>
                  <a:pt x="322009" y="404548"/>
                </a:lnTo>
                <a:lnTo>
                  <a:pt x="360396" y="375991"/>
                </a:lnTo>
                <a:lnTo>
                  <a:pt x="379114" y="362030"/>
                </a:lnTo>
                <a:lnTo>
                  <a:pt x="396562" y="348387"/>
                </a:lnTo>
                <a:lnTo>
                  <a:pt x="412742" y="335060"/>
                </a:lnTo>
                <a:lnTo>
                  <a:pt x="420039" y="328397"/>
                </a:lnTo>
                <a:lnTo>
                  <a:pt x="427018" y="322369"/>
                </a:lnTo>
                <a:lnTo>
                  <a:pt x="433364" y="316340"/>
                </a:lnTo>
                <a:lnTo>
                  <a:pt x="439391" y="309994"/>
                </a:lnTo>
                <a:lnTo>
                  <a:pt x="444784" y="304283"/>
                </a:lnTo>
                <a:lnTo>
                  <a:pt x="449226" y="298572"/>
                </a:lnTo>
                <a:lnTo>
                  <a:pt x="453033" y="293178"/>
                </a:lnTo>
                <a:lnTo>
                  <a:pt x="456523" y="287784"/>
                </a:lnTo>
                <a:lnTo>
                  <a:pt x="459061" y="283024"/>
                </a:lnTo>
                <a:lnTo>
                  <a:pt x="460647" y="277948"/>
                </a:lnTo>
                <a:lnTo>
                  <a:pt x="461282" y="274775"/>
                </a:lnTo>
                <a:lnTo>
                  <a:pt x="461916" y="271919"/>
                </a:lnTo>
                <a:lnTo>
                  <a:pt x="456840" y="270967"/>
                </a:lnTo>
                <a:lnTo>
                  <a:pt x="452081" y="269698"/>
                </a:lnTo>
                <a:lnTo>
                  <a:pt x="448274" y="267794"/>
                </a:lnTo>
                <a:lnTo>
                  <a:pt x="444784" y="265256"/>
                </a:lnTo>
                <a:lnTo>
                  <a:pt x="441929" y="262083"/>
                </a:lnTo>
                <a:lnTo>
                  <a:pt x="440660" y="260497"/>
                </a:lnTo>
                <a:lnTo>
                  <a:pt x="439708" y="258910"/>
                </a:lnTo>
                <a:lnTo>
                  <a:pt x="438757" y="257324"/>
                </a:lnTo>
                <a:lnTo>
                  <a:pt x="438440" y="255420"/>
                </a:lnTo>
                <a:lnTo>
                  <a:pt x="438122" y="253834"/>
                </a:lnTo>
                <a:lnTo>
                  <a:pt x="437488" y="251930"/>
                </a:lnTo>
                <a:lnTo>
                  <a:pt x="438122" y="250026"/>
                </a:lnTo>
                <a:lnTo>
                  <a:pt x="438440" y="248122"/>
                </a:lnTo>
                <a:lnTo>
                  <a:pt x="438757" y="246536"/>
                </a:lnTo>
                <a:lnTo>
                  <a:pt x="439708" y="244315"/>
                </a:lnTo>
                <a:lnTo>
                  <a:pt x="440660" y="242728"/>
                </a:lnTo>
                <a:lnTo>
                  <a:pt x="441929" y="241142"/>
                </a:lnTo>
                <a:lnTo>
                  <a:pt x="444784" y="238286"/>
                </a:lnTo>
                <a:lnTo>
                  <a:pt x="448274" y="236065"/>
                </a:lnTo>
                <a:lnTo>
                  <a:pt x="452081" y="234161"/>
                </a:lnTo>
                <a:lnTo>
                  <a:pt x="456840" y="232575"/>
                </a:lnTo>
                <a:lnTo>
                  <a:pt x="461916" y="231940"/>
                </a:lnTo>
                <a:lnTo>
                  <a:pt x="460647" y="227498"/>
                </a:lnTo>
                <a:lnTo>
                  <a:pt x="459378" y="223374"/>
                </a:lnTo>
                <a:lnTo>
                  <a:pt x="457792" y="219249"/>
                </a:lnTo>
                <a:lnTo>
                  <a:pt x="456206" y="215124"/>
                </a:lnTo>
                <a:lnTo>
                  <a:pt x="451764" y="206874"/>
                </a:lnTo>
                <a:lnTo>
                  <a:pt x="447005" y="198307"/>
                </a:lnTo>
                <a:lnTo>
                  <a:pt x="441295" y="189423"/>
                </a:lnTo>
                <a:lnTo>
                  <a:pt x="434632" y="180222"/>
                </a:lnTo>
                <a:lnTo>
                  <a:pt x="420039" y="159598"/>
                </a:lnTo>
                <a:lnTo>
                  <a:pt x="412108" y="147541"/>
                </a:lnTo>
                <a:lnTo>
                  <a:pt x="403542" y="134532"/>
                </a:lnTo>
                <a:lnTo>
                  <a:pt x="394024" y="120254"/>
                </a:lnTo>
                <a:lnTo>
                  <a:pt x="384190" y="104706"/>
                </a:lnTo>
                <a:lnTo>
                  <a:pt x="374355" y="87573"/>
                </a:lnTo>
                <a:lnTo>
                  <a:pt x="363886" y="68535"/>
                </a:lnTo>
                <a:lnTo>
                  <a:pt x="353099" y="47911"/>
                </a:lnTo>
                <a:lnTo>
                  <a:pt x="341996" y="25066"/>
                </a:lnTo>
                <a:lnTo>
                  <a:pt x="352782" y="20307"/>
                </a:lnTo>
                <a:lnTo>
                  <a:pt x="362617" y="15865"/>
                </a:lnTo>
                <a:lnTo>
                  <a:pt x="372134" y="13009"/>
                </a:lnTo>
                <a:lnTo>
                  <a:pt x="380700" y="11105"/>
                </a:lnTo>
                <a:lnTo>
                  <a:pt x="388948" y="9836"/>
                </a:lnTo>
                <a:lnTo>
                  <a:pt x="396562" y="9519"/>
                </a:lnTo>
                <a:lnTo>
                  <a:pt x="403859" y="9519"/>
                </a:lnTo>
                <a:lnTo>
                  <a:pt x="410522" y="10471"/>
                </a:lnTo>
                <a:lnTo>
                  <a:pt x="416549" y="12057"/>
                </a:lnTo>
                <a:lnTo>
                  <a:pt x="422894" y="14278"/>
                </a:lnTo>
                <a:lnTo>
                  <a:pt x="428288" y="16816"/>
                </a:lnTo>
                <a:lnTo>
                  <a:pt x="433681" y="19989"/>
                </a:lnTo>
                <a:lnTo>
                  <a:pt x="439074" y="23162"/>
                </a:lnTo>
                <a:lnTo>
                  <a:pt x="443833" y="26970"/>
                </a:lnTo>
                <a:lnTo>
                  <a:pt x="448592" y="30777"/>
                </a:lnTo>
                <a:lnTo>
                  <a:pt x="453033" y="34585"/>
                </a:lnTo>
                <a:lnTo>
                  <a:pt x="462550" y="43152"/>
                </a:lnTo>
                <a:lnTo>
                  <a:pt x="471434" y="51401"/>
                </a:lnTo>
                <a:lnTo>
                  <a:pt x="476510" y="55843"/>
                </a:lnTo>
                <a:lnTo>
                  <a:pt x="481268" y="59651"/>
                </a:lnTo>
                <a:lnTo>
                  <a:pt x="486027" y="63141"/>
                </a:lnTo>
                <a:lnTo>
                  <a:pt x="491738" y="66314"/>
                </a:lnTo>
                <a:lnTo>
                  <a:pt x="497131" y="69170"/>
                </a:lnTo>
                <a:lnTo>
                  <a:pt x="502841" y="72025"/>
                </a:lnTo>
                <a:lnTo>
                  <a:pt x="509186" y="73929"/>
                </a:lnTo>
                <a:lnTo>
                  <a:pt x="515531" y="75198"/>
                </a:lnTo>
                <a:lnTo>
                  <a:pt x="522194" y="76150"/>
                </a:lnTo>
                <a:lnTo>
                  <a:pt x="529808" y="76150"/>
                </a:lnTo>
                <a:lnTo>
                  <a:pt x="537739" y="75515"/>
                </a:lnTo>
                <a:lnTo>
                  <a:pt x="546304" y="74246"/>
                </a:lnTo>
                <a:lnTo>
                  <a:pt x="557408" y="68218"/>
                </a:lnTo>
                <a:lnTo>
                  <a:pt x="568195" y="62824"/>
                </a:lnTo>
                <a:lnTo>
                  <a:pt x="587864" y="51719"/>
                </a:lnTo>
                <a:lnTo>
                  <a:pt x="605313" y="41882"/>
                </a:lnTo>
                <a:lnTo>
                  <a:pt x="620858" y="32681"/>
                </a:lnTo>
                <a:lnTo>
                  <a:pt x="635452" y="24749"/>
                </a:lnTo>
                <a:lnTo>
                  <a:pt x="648776" y="17134"/>
                </a:lnTo>
                <a:lnTo>
                  <a:pt x="655438" y="13961"/>
                </a:lnTo>
                <a:lnTo>
                  <a:pt x="661784" y="11422"/>
                </a:lnTo>
                <a:lnTo>
                  <a:pt x="668446" y="8884"/>
                </a:lnTo>
                <a:lnTo>
                  <a:pt x="675108" y="6663"/>
                </a:lnTo>
                <a:lnTo>
                  <a:pt x="682088" y="4759"/>
                </a:lnTo>
                <a:lnTo>
                  <a:pt x="688750" y="3173"/>
                </a:lnTo>
                <a:lnTo>
                  <a:pt x="695729" y="1586"/>
                </a:lnTo>
                <a:lnTo>
                  <a:pt x="703343" y="635"/>
                </a:lnTo>
                <a:lnTo>
                  <a:pt x="710957" y="317"/>
                </a:lnTo>
                <a:close/>
              </a:path>
            </a:pathLst>
          </a:cu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anchor="ctr">
            <a:scene3d>
              <a:camera prst="orthographicFront"/>
              <a:lightRig rig="threePt" dir="t"/>
            </a:scene3d>
            <a:sp3d>
              <a:contourClr>
                <a:srgbClr val="FFFFFF"/>
              </a:contourClr>
            </a:sp3d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eaLnBrk="0" fontAlgn="base" hangingPunct="0">
              <a:spcBef>
                <a:spcPct val="0"/>
              </a:spcBef>
              <a:spcAft>
                <a:spcPct val="0"/>
              </a:spcAft>
            </a:pPr>
            <a:endParaRPr lang="zh-CN" altLang="en-US">
              <a:solidFill>
                <a:srgbClr val="FFFFFF"/>
              </a:solidFill>
              <a:latin typeface="Calibri" panose="020F0502020204030204" pitchFamily="34" charset="0"/>
              <a:ea typeface="宋体" panose="02010600030101010101" pitchFamily="7" charset="-122"/>
            </a:endParaRPr>
          </a:p>
        </xdr:txBody>
      </xdr:sp>
    </xdr:grpSp>
    <xdr:clientData/>
  </xdr:twoCellAnchor>
  <xdr:twoCellAnchor>
    <xdr:from>
      <xdr:col>7</xdr:col>
      <xdr:colOff>19050</xdr:colOff>
      <xdr:row>4</xdr:row>
      <xdr:rowOff>28575</xdr:rowOff>
    </xdr:from>
    <xdr:to>
      <xdr:col>7</xdr:col>
      <xdr:colOff>933450</xdr:colOff>
      <xdr:row>9</xdr:row>
      <xdr:rowOff>85725</xdr:rowOff>
    </xdr:to>
    <xdr:grpSp>
      <xdr:nvGrpSpPr>
        <xdr:cNvPr id="23" name="组合 22">
          <a:hlinkClick xmlns:r="http://schemas.openxmlformats.org/officeDocument/2006/relationships" r:id="rId5"/>
        </xdr:cNvPr>
        <xdr:cNvGrpSpPr/>
      </xdr:nvGrpSpPr>
      <xdr:grpSpPr>
        <a:xfrm>
          <a:off x="5591175" y="1264920"/>
          <a:ext cx="914400" cy="914400"/>
          <a:chOff x="8790" y="3225"/>
          <a:chExt cx="1440" cy="1440"/>
        </a:xfrm>
      </xdr:grpSpPr>
      <xdr:sp>
        <xdr:nvSpPr>
          <xdr:cNvPr id="14" name="椭圆 13"/>
          <xdr:cNvSpPr/>
        </xdr:nvSpPr>
        <xdr:spPr>
          <a:xfrm>
            <a:off x="8790" y="3225"/>
            <a:ext cx="1440" cy="1440"/>
          </a:xfrm>
          <a:prstGeom prst="ellipse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vert="horz" wrap="square" numCol="1" spcCol="0" rtlCol="0" fromWordArt="0" anchor="t" anchorCtr="0" forceAA="0" compatLnSpc="1">
            <a:noAutofit/>
          </a:bodyPr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  <xdr:sp>
        <xdr:nvSpPr>
          <xdr:cNvPr id="19" name="KSO_Shape"/>
          <xdr:cNvSpPr/>
        </xdr:nvSpPr>
        <xdr:spPr>
          <a:xfrm>
            <a:off x="9106" y="3542"/>
            <a:ext cx="808" cy="805"/>
          </a:xfrm>
          <a:custGeom>
            <a:avLst/>
            <a:gdLst>
              <a:gd name="T0" fmla="*/ 856656 w 3140075"/>
              <a:gd name="T1" fmla="*/ 1691167 h 3122613"/>
              <a:gd name="T2" fmla="*/ 1073068 w 3140075"/>
              <a:gd name="T3" fmla="*/ 1815808 h 3122613"/>
              <a:gd name="T4" fmla="*/ 701412 w 3140075"/>
              <a:gd name="T5" fmla="*/ 1794927 h 3122613"/>
              <a:gd name="T6" fmla="*/ 519677 w 3140075"/>
              <a:gd name="T7" fmla="*/ 1614390 h 3122613"/>
              <a:gd name="T8" fmla="*/ 1112080 w 3140075"/>
              <a:gd name="T9" fmla="*/ 1834440 h 3122613"/>
              <a:gd name="T10" fmla="*/ 151232 w 3140075"/>
              <a:gd name="T11" fmla="*/ 1365912 h 3122613"/>
              <a:gd name="T12" fmla="*/ 589352 w 3140075"/>
              <a:gd name="T13" fmla="*/ 1778705 h 3122613"/>
              <a:gd name="T14" fmla="*/ 185748 w 3140075"/>
              <a:gd name="T15" fmla="*/ 1392093 h 3122613"/>
              <a:gd name="T16" fmla="*/ 611989 w 3140075"/>
              <a:gd name="T17" fmla="*/ 1524122 h 3122613"/>
              <a:gd name="T18" fmla="*/ 1348719 w 3140075"/>
              <a:gd name="T19" fmla="*/ 1359968 h 3122613"/>
              <a:gd name="T20" fmla="*/ 1609441 w 3140075"/>
              <a:gd name="T21" fmla="*/ 1300861 h 3122613"/>
              <a:gd name="T22" fmla="*/ 1525959 w 3140075"/>
              <a:gd name="T23" fmla="*/ 1562350 h 3122613"/>
              <a:gd name="T24" fmla="*/ 1480525 w 3140075"/>
              <a:gd name="T25" fmla="*/ 1690685 h 3122613"/>
              <a:gd name="T26" fmla="*/ 1788125 w 3140075"/>
              <a:gd name="T27" fmla="*/ 1316119 h 3122613"/>
              <a:gd name="T28" fmla="*/ 244988 w 3140075"/>
              <a:gd name="T29" fmla="*/ 1396108 h 3122613"/>
              <a:gd name="T30" fmla="*/ 68070 w 3140075"/>
              <a:gd name="T31" fmla="*/ 1110686 h 3122613"/>
              <a:gd name="T32" fmla="*/ 1643958 w 3140075"/>
              <a:gd name="T33" fmla="*/ 1401730 h 3122613"/>
              <a:gd name="T34" fmla="*/ 1684254 w 3140075"/>
              <a:gd name="T35" fmla="*/ 1165297 h 3122613"/>
              <a:gd name="T36" fmla="*/ 54585 w 3140075"/>
              <a:gd name="T37" fmla="*/ 1018812 h 3122613"/>
              <a:gd name="T38" fmla="*/ 211916 w 3140075"/>
              <a:gd name="T39" fmla="*/ 995361 h 3122613"/>
              <a:gd name="T40" fmla="*/ 1778171 w 3140075"/>
              <a:gd name="T41" fmla="*/ 789607 h 3122613"/>
              <a:gd name="T42" fmla="*/ 54585 w 3140075"/>
              <a:gd name="T43" fmla="*/ 876664 h 3122613"/>
              <a:gd name="T44" fmla="*/ 1157523 w 3140075"/>
              <a:gd name="T45" fmla="*/ 1119858 h 3122613"/>
              <a:gd name="T46" fmla="*/ 1773997 w 3140075"/>
              <a:gd name="T47" fmla="*/ 733872 h 3122613"/>
              <a:gd name="T48" fmla="*/ 334090 w 3140075"/>
              <a:gd name="T49" fmla="*/ 426285 h 3122613"/>
              <a:gd name="T50" fmla="*/ 64539 w 3140075"/>
              <a:gd name="T51" fmla="*/ 782058 h 3122613"/>
              <a:gd name="T52" fmla="*/ 1298470 w 3140075"/>
              <a:gd name="T53" fmla="*/ 358343 h 3122613"/>
              <a:gd name="T54" fmla="*/ 1506693 w 3140075"/>
              <a:gd name="T55" fmla="*/ 390306 h 3122613"/>
              <a:gd name="T56" fmla="*/ 315306 w 3140075"/>
              <a:gd name="T57" fmla="*/ 566346 h 3122613"/>
              <a:gd name="T58" fmla="*/ 832093 w 3140075"/>
              <a:gd name="T59" fmla="*/ 245909 h 3122613"/>
              <a:gd name="T60" fmla="*/ 596256 w 3140075"/>
              <a:gd name="T61" fmla="*/ 583853 h 3122613"/>
              <a:gd name="T62" fmla="*/ 257350 w 3140075"/>
              <a:gd name="T63" fmla="*/ 819162 h 3122613"/>
              <a:gd name="T64" fmla="*/ 537016 w 3140075"/>
              <a:gd name="T65" fmla="*/ 1299576 h 3122613"/>
              <a:gd name="T66" fmla="*/ 629328 w 3140075"/>
              <a:gd name="T67" fmla="*/ 1449434 h 3122613"/>
              <a:gd name="T68" fmla="*/ 1160242 w 3140075"/>
              <a:gd name="T69" fmla="*/ 1635913 h 3122613"/>
              <a:gd name="T70" fmla="*/ 1330739 w 3140075"/>
              <a:gd name="T71" fmla="*/ 1242234 h 3122613"/>
              <a:gd name="T72" fmla="*/ 1658407 w 3140075"/>
              <a:gd name="T73" fmla="*/ 1071335 h 3122613"/>
              <a:gd name="T74" fmla="*/ 1421285 w 3140075"/>
              <a:gd name="T75" fmla="*/ 611480 h 3122613"/>
              <a:gd name="T76" fmla="*/ 1311313 w 3140075"/>
              <a:gd name="T77" fmla="*/ 546590 h 3122613"/>
              <a:gd name="T78" fmla="*/ 1340853 w 3140075"/>
              <a:gd name="T79" fmla="*/ 134600 h 3122613"/>
              <a:gd name="T80" fmla="*/ 1722945 w 3140075"/>
              <a:gd name="T81" fmla="*/ 518481 h 3122613"/>
              <a:gd name="T82" fmla="*/ 1659691 w 3140075"/>
              <a:gd name="T83" fmla="*/ 371514 h 3122613"/>
              <a:gd name="T84" fmla="*/ 599628 w 3140075"/>
              <a:gd name="T85" fmla="*/ 112434 h 3122613"/>
              <a:gd name="T86" fmla="*/ 160543 w 3140075"/>
              <a:gd name="T87" fmla="*/ 512056 h 3122613"/>
              <a:gd name="T88" fmla="*/ 566555 w 3140075"/>
              <a:gd name="T89" fmla="*/ 140381 h 3122613"/>
              <a:gd name="T90" fmla="*/ 1459815 w 3140075"/>
              <a:gd name="T91" fmla="*/ 319473 h 3122613"/>
              <a:gd name="T92" fmla="*/ 793563 w 3140075"/>
              <a:gd name="T93" fmla="*/ 63766 h 3122613"/>
              <a:gd name="T94" fmla="*/ 601233 w 3140075"/>
              <a:gd name="T95" fmla="*/ 252494 h 3122613"/>
              <a:gd name="T96" fmla="*/ 1182718 w 3140075"/>
              <a:gd name="T97" fmla="*/ 224226 h 3122613"/>
              <a:gd name="T98" fmla="*/ 900324 w 3140075"/>
              <a:gd name="T99" fmla="*/ 49149 h 3122613"/>
              <a:gd name="T100" fmla="*/ 910759 w 3140075"/>
              <a:gd name="T101" fmla="*/ 201578 h 3122613"/>
              <a:gd name="T102" fmla="*/ 1393992 w 3140075"/>
              <a:gd name="T103" fmla="*/ 106330 h 3122613"/>
              <a:gd name="T104" fmla="*/ 1764204 w 3140075"/>
              <a:gd name="T105" fmla="*/ 450539 h 3122613"/>
              <a:gd name="T106" fmla="*/ 1904840 w 3140075"/>
              <a:gd name="T107" fmla="*/ 936093 h 3122613"/>
              <a:gd name="T108" fmla="*/ 1776084 w 3140075"/>
              <a:gd name="T109" fmla="*/ 1425020 h 3122613"/>
              <a:gd name="T110" fmla="*/ 1414542 w 3140075"/>
              <a:gd name="T111" fmla="*/ 1778062 h 3122613"/>
              <a:gd name="T112" fmla="*/ 934359 w 3140075"/>
              <a:gd name="T113" fmla="*/ 1895315 h 3122613"/>
              <a:gd name="T114" fmla="*/ 450644 w 3140075"/>
              <a:gd name="T115" fmla="*/ 1748508 h 3122613"/>
              <a:gd name="T116" fmla="*/ 111256 w 3140075"/>
              <a:gd name="T117" fmla="*/ 1373942 h 3122613"/>
              <a:gd name="T118" fmla="*/ 3853 w 3140075"/>
              <a:gd name="T119" fmla="*/ 881321 h 3122613"/>
              <a:gd name="T120" fmla="*/ 183019 w 3140075"/>
              <a:gd name="T121" fmla="*/ 402192 h 3122613"/>
              <a:gd name="T122" fmla="*/ 573619 w 3140075"/>
              <a:gd name="T123" fmla="*/ 81113 h 3122613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3140075" h="3122613">
                <a:moveTo>
                  <a:pt x="1189503" y="2756134"/>
                </a:moveTo>
                <a:lnTo>
                  <a:pt x="1201676" y="2777038"/>
                </a:lnTo>
                <a:lnTo>
                  <a:pt x="1214113" y="2797148"/>
                </a:lnTo>
                <a:lnTo>
                  <a:pt x="1227080" y="2816994"/>
                </a:lnTo>
                <a:lnTo>
                  <a:pt x="1240311" y="2836839"/>
                </a:lnTo>
                <a:lnTo>
                  <a:pt x="1248515" y="2847688"/>
                </a:lnTo>
                <a:lnTo>
                  <a:pt x="1256454" y="2858537"/>
                </a:lnTo>
                <a:lnTo>
                  <a:pt x="1264922" y="2869385"/>
                </a:lnTo>
                <a:lnTo>
                  <a:pt x="1273390" y="2879970"/>
                </a:lnTo>
                <a:lnTo>
                  <a:pt x="1281593" y="2890554"/>
                </a:lnTo>
                <a:lnTo>
                  <a:pt x="1290591" y="2900874"/>
                </a:lnTo>
                <a:lnTo>
                  <a:pt x="1299323" y="2910664"/>
                </a:lnTo>
                <a:lnTo>
                  <a:pt x="1308585" y="2920719"/>
                </a:lnTo>
                <a:lnTo>
                  <a:pt x="1318112" y="2930245"/>
                </a:lnTo>
                <a:lnTo>
                  <a:pt x="1327374" y="2939771"/>
                </a:lnTo>
                <a:lnTo>
                  <a:pt x="1336900" y="2949032"/>
                </a:lnTo>
                <a:lnTo>
                  <a:pt x="1346956" y="2958028"/>
                </a:lnTo>
                <a:lnTo>
                  <a:pt x="1356748" y="2966760"/>
                </a:lnTo>
                <a:lnTo>
                  <a:pt x="1367068" y="2975228"/>
                </a:lnTo>
                <a:lnTo>
                  <a:pt x="1377653" y="2983166"/>
                </a:lnTo>
                <a:lnTo>
                  <a:pt x="1387974" y="2991369"/>
                </a:lnTo>
                <a:lnTo>
                  <a:pt x="1396971" y="2997455"/>
                </a:lnTo>
                <a:lnTo>
                  <a:pt x="1405968" y="3003805"/>
                </a:lnTo>
                <a:lnTo>
                  <a:pt x="1415495" y="3009362"/>
                </a:lnTo>
                <a:lnTo>
                  <a:pt x="1425022" y="3014919"/>
                </a:lnTo>
                <a:lnTo>
                  <a:pt x="1434548" y="3020211"/>
                </a:lnTo>
                <a:lnTo>
                  <a:pt x="1444339" y="3025238"/>
                </a:lnTo>
                <a:lnTo>
                  <a:pt x="1453866" y="3029737"/>
                </a:lnTo>
                <a:lnTo>
                  <a:pt x="1463922" y="3034235"/>
                </a:lnTo>
                <a:lnTo>
                  <a:pt x="1473978" y="3038204"/>
                </a:lnTo>
                <a:lnTo>
                  <a:pt x="1484034" y="3041644"/>
                </a:lnTo>
                <a:lnTo>
                  <a:pt x="1494089" y="3045084"/>
                </a:lnTo>
                <a:lnTo>
                  <a:pt x="1504410" y="3047994"/>
                </a:lnTo>
                <a:lnTo>
                  <a:pt x="1514730" y="3050640"/>
                </a:lnTo>
                <a:lnTo>
                  <a:pt x="1525316" y="3052757"/>
                </a:lnTo>
                <a:lnTo>
                  <a:pt x="1535901" y="3054610"/>
                </a:lnTo>
                <a:lnTo>
                  <a:pt x="1546221" y="3056197"/>
                </a:lnTo>
                <a:lnTo>
                  <a:pt x="1546221" y="2791591"/>
                </a:lnTo>
                <a:lnTo>
                  <a:pt x="1523728" y="2791327"/>
                </a:lnTo>
                <a:lnTo>
                  <a:pt x="1501234" y="2790533"/>
                </a:lnTo>
                <a:lnTo>
                  <a:pt x="1479006" y="2790004"/>
                </a:lnTo>
                <a:lnTo>
                  <a:pt x="1456777" y="2788681"/>
                </a:lnTo>
                <a:lnTo>
                  <a:pt x="1434284" y="2787622"/>
                </a:lnTo>
                <a:lnTo>
                  <a:pt x="1412055" y="2786035"/>
                </a:lnTo>
                <a:lnTo>
                  <a:pt x="1389561" y="2784182"/>
                </a:lnTo>
                <a:lnTo>
                  <a:pt x="1367333" y="2782066"/>
                </a:lnTo>
                <a:lnTo>
                  <a:pt x="1345104" y="2779684"/>
                </a:lnTo>
                <a:lnTo>
                  <a:pt x="1322611" y="2777303"/>
                </a:lnTo>
                <a:lnTo>
                  <a:pt x="1300382" y="2774392"/>
                </a:lnTo>
                <a:lnTo>
                  <a:pt x="1277888" y="2771481"/>
                </a:lnTo>
                <a:lnTo>
                  <a:pt x="1255924" y="2768041"/>
                </a:lnTo>
                <a:lnTo>
                  <a:pt x="1233696" y="2764337"/>
                </a:lnTo>
                <a:lnTo>
                  <a:pt x="1211467" y="2760632"/>
                </a:lnTo>
                <a:lnTo>
                  <a:pt x="1189503" y="2756134"/>
                </a:lnTo>
                <a:close/>
                <a:moveTo>
                  <a:pt x="1971743" y="2748725"/>
                </a:moveTo>
                <a:lnTo>
                  <a:pt x="1949250" y="2753488"/>
                </a:lnTo>
                <a:lnTo>
                  <a:pt x="1927021" y="2757722"/>
                </a:lnTo>
                <a:lnTo>
                  <a:pt x="1904527" y="2762220"/>
                </a:lnTo>
                <a:lnTo>
                  <a:pt x="1882299" y="2765925"/>
                </a:lnTo>
                <a:lnTo>
                  <a:pt x="1859541" y="2769364"/>
                </a:lnTo>
                <a:lnTo>
                  <a:pt x="1837312" y="2772540"/>
                </a:lnTo>
                <a:lnTo>
                  <a:pt x="1814554" y="2775715"/>
                </a:lnTo>
                <a:lnTo>
                  <a:pt x="1792061" y="2778361"/>
                </a:lnTo>
                <a:lnTo>
                  <a:pt x="1769303" y="2780743"/>
                </a:lnTo>
                <a:lnTo>
                  <a:pt x="1746809" y="2783124"/>
                </a:lnTo>
                <a:lnTo>
                  <a:pt x="1724051" y="2784976"/>
                </a:lnTo>
                <a:lnTo>
                  <a:pt x="1701558" y="2786564"/>
                </a:lnTo>
                <a:lnTo>
                  <a:pt x="1678800" y="2788151"/>
                </a:lnTo>
                <a:lnTo>
                  <a:pt x="1656042" y="2789475"/>
                </a:lnTo>
                <a:lnTo>
                  <a:pt x="1633284" y="2790268"/>
                </a:lnTo>
                <a:lnTo>
                  <a:pt x="1610526" y="2791062"/>
                </a:lnTo>
                <a:lnTo>
                  <a:pt x="1610526" y="3056197"/>
                </a:lnTo>
                <a:lnTo>
                  <a:pt x="1621111" y="3054610"/>
                </a:lnTo>
                <a:lnTo>
                  <a:pt x="1631696" y="3052757"/>
                </a:lnTo>
                <a:lnTo>
                  <a:pt x="1641752" y="3050640"/>
                </a:lnTo>
                <a:lnTo>
                  <a:pt x="1652337" y="3047994"/>
                </a:lnTo>
                <a:lnTo>
                  <a:pt x="1662657" y="3045084"/>
                </a:lnTo>
                <a:lnTo>
                  <a:pt x="1672978" y="3041644"/>
                </a:lnTo>
                <a:lnTo>
                  <a:pt x="1682769" y="3038204"/>
                </a:lnTo>
                <a:lnTo>
                  <a:pt x="1692825" y="3034235"/>
                </a:lnTo>
                <a:lnTo>
                  <a:pt x="1702616" y="3029737"/>
                </a:lnTo>
                <a:lnTo>
                  <a:pt x="1712672" y="3025238"/>
                </a:lnTo>
                <a:lnTo>
                  <a:pt x="1722199" y="3020211"/>
                </a:lnTo>
                <a:lnTo>
                  <a:pt x="1731725" y="3014919"/>
                </a:lnTo>
                <a:lnTo>
                  <a:pt x="1741252" y="3009362"/>
                </a:lnTo>
                <a:lnTo>
                  <a:pt x="1750514" y="3003805"/>
                </a:lnTo>
                <a:lnTo>
                  <a:pt x="1759776" y="2997455"/>
                </a:lnTo>
                <a:lnTo>
                  <a:pt x="1768773" y="2991369"/>
                </a:lnTo>
                <a:lnTo>
                  <a:pt x="1779358" y="2983166"/>
                </a:lnTo>
                <a:lnTo>
                  <a:pt x="1789944" y="2975228"/>
                </a:lnTo>
                <a:lnTo>
                  <a:pt x="1799999" y="2966760"/>
                </a:lnTo>
                <a:lnTo>
                  <a:pt x="1810055" y="2958028"/>
                </a:lnTo>
                <a:lnTo>
                  <a:pt x="1819846" y="2949032"/>
                </a:lnTo>
                <a:lnTo>
                  <a:pt x="1829638" y="2939771"/>
                </a:lnTo>
                <a:lnTo>
                  <a:pt x="1838900" y="2930245"/>
                </a:lnTo>
                <a:lnTo>
                  <a:pt x="1848162" y="2920719"/>
                </a:lnTo>
                <a:lnTo>
                  <a:pt x="1857159" y="2910664"/>
                </a:lnTo>
                <a:lnTo>
                  <a:pt x="1866156" y="2900874"/>
                </a:lnTo>
                <a:lnTo>
                  <a:pt x="1874889" y="2890554"/>
                </a:lnTo>
                <a:lnTo>
                  <a:pt x="1883622" y="2879970"/>
                </a:lnTo>
                <a:lnTo>
                  <a:pt x="1891825" y="2869385"/>
                </a:lnTo>
                <a:lnTo>
                  <a:pt x="1900293" y="2858537"/>
                </a:lnTo>
                <a:lnTo>
                  <a:pt x="1908497" y="2847688"/>
                </a:lnTo>
                <a:lnTo>
                  <a:pt x="1916171" y="2836839"/>
                </a:lnTo>
                <a:lnTo>
                  <a:pt x="1930990" y="2815141"/>
                </a:lnTo>
                <a:lnTo>
                  <a:pt x="1945015" y="2793444"/>
                </a:lnTo>
                <a:lnTo>
                  <a:pt x="1958511" y="2771481"/>
                </a:lnTo>
                <a:lnTo>
                  <a:pt x="1971743" y="2748725"/>
                </a:lnTo>
                <a:close/>
                <a:moveTo>
                  <a:pt x="747839" y="2611395"/>
                </a:moveTo>
                <a:lnTo>
                  <a:pt x="765569" y="2633886"/>
                </a:lnTo>
                <a:lnTo>
                  <a:pt x="783564" y="2656113"/>
                </a:lnTo>
                <a:lnTo>
                  <a:pt x="802087" y="2678075"/>
                </a:lnTo>
                <a:lnTo>
                  <a:pt x="821405" y="2699509"/>
                </a:lnTo>
                <a:lnTo>
                  <a:pt x="840723" y="2720148"/>
                </a:lnTo>
                <a:lnTo>
                  <a:pt x="860570" y="2740787"/>
                </a:lnTo>
                <a:lnTo>
                  <a:pt x="881211" y="2760897"/>
                </a:lnTo>
                <a:lnTo>
                  <a:pt x="901852" y="2780478"/>
                </a:lnTo>
                <a:lnTo>
                  <a:pt x="923287" y="2799530"/>
                </a:lnTo>
                <a:lnTo>
                  <a:pt x="944987" y="2818052"/>
                </a:lnTo>
                <a:lnTo>
                  <a:pt x="967215" y="2836310"/>
                </a:lnTo>
                <a:lnTo>
                  <a:pt x="989709" y="2853509"/>
                </a:lnTo>
                <a:lnTo>
                  <a:pt x="1012731" y="2870444"/>
                </a:lnTo>
                <a:lnTo>
                  <a:pt x="1036283" y="2886849"/>
                </a:lnTo>
                <a:lnTo>
                  <a:pt x="1048191" y="2894523"/>
                </a:lnTo>
                <a:lnTo>
                  <a:pt x="1060100" y="2902197"/>
                </a:lnTo>
                <a:lnTo>
                  <a:pt x="1072273" y="2909870"/>
                </a:lnTo>
                <a:lnTo>
                  <a:pt x="1084445" y="2917279"/>
                </a:lnTo>
                <a:lnTo>
                  <a:pt x="1098206" y="2925482"/>
                </a:lnTo>
                <a:lnTo>
                  <a:pt x="1112496" y="2933949"/>
                </a:lnTo>
                <a:lnTo>
                  <a:pt x="1127315" y="2941623"/>
                </a:lnTo>
                <a:lnTo>
                  <a:pt x="1141340" y="2949561"/>
                </a:lnTo>
                <a:lnTo>
                  <a:pt x="1156160" y="2956970"/>
                </a:lnTo>
                <a:lnTo>
                  <a:pt x="1170979" y="2964114"/>
                </a:lnTo>
                <a:lnTo>
                  <a:pt x="1185798" y="2971259"/>
                </a:lnTo>
                <a:lnTo>
                  <a:pt x="1200617" y="2977609"/>
                </a:lnTo>
                <a:lnTo>
                  <a:pt x="1215966" y="2984224"/>
                </a:lnTo>
                <a:lnTo>
                  <a:pt x="1230785" y="2990310"/>
                </a:lnTo>
                <a:lnTo>
                  <a:pt x="1246398" y="2996396"/>
                </a:lnTo>
                <a:lnTo>
                  <a:pt x="1261482" y="3002218"/>
                </a:lnTo>
                <a:lnTo>
                  <a:pt x="1277095" y="3007510"/>
                </a:lnTo>
                <a:lnTo>
                  <a:pt x="1292443" y="3012802"/>
                </a:lnTo>
                <a:lnTo>
                  <a:pt x="1308056" y="3017300"/>
                </a:lnTo>
                <a:lnTo>
                  <a:pt x="1323934" y="3022063"/>
                </a:lnTo>
                <a:lnTo>
                  <a:pt x="1313878" y="3013860"/>
                </a:lnTo>
                <a:lnTo>
                  <a:pt x="1304351" y="3005657"/>
                </a:lnTo>
                <a:lnTo>
                  <a:pt x="1295089" y="2997190"/>
                </a:lnTo>
                <a:lnTo>
                  <a:pt x="1285827" y="2988458"/>
                </a:lnTo>
                <a:lnTo>
                  <a:pt x="1276830" y="2979461"/>
                </a:lnTo>
                <a:lnTo>
                  <a:pt x="1267833" y="2970465"/>
                </a:lnTo>
                <a:lnTo>
                  <a:pt x="1259100" y="2961468"/>
                </a:lnTo>
                <a:lnTo>
                  <a:pt x="1250632" y="2952207"/>
                </a:lnTo>
                <a:lnTo>
                  <a:pt x="1242164" y="2942681"/>
                </a:lnTo>
                <a:lnTo>
                  <a:pt x="1233960" y="2933420"/>
                </a:lnTo>
                <a:lnTo>
                  <a:pt x="1225757" y="2923630"/>
                </a:lnTo>
                <a:lnTo>
                  <a:pt x="1218083" y="2913839"/>
                </a:lnTo>
                <a:lnTo>
                  <a:pt x="1202469" y="2893994"/>
                </a:lnTo>
                <a:lnTo>
                  <a:pt x="1187915" y="2874148"/>
                </a:lnTo>
                <a:lnTo>
                  <a:pt x="1176536" y="2857743"/>
                </a:lnTo>
                <a:lnTo>
                  <a:pt x="1165686" y="2840808"/>
                </a:lnTo>
                <a:lnTo>
                  <a:pt x="1155101" y="2824138"/>
                </a:lnTo>
                <a:lnTo>
                  <a:pt x="1144516" y="2807468"/>
                </a:lnTo>
                <a:lnTo>
                  <a:pt x="1134725" y="2790268"/>
                </a:lnTo>
                <a:lnTo>
                  <a:pt x="1124669" y="2773069"/>
                </a:lnTo>
                <a:lnTo>
                  <a:pt x="1115407" y="2755870"/>
                </a:lnTo>
                <a:lnTo>
                  <a:pt x="1106145" y="2738406"/>
                </a:lnTo>
                <a:lnTo>
                  <a:pt x="1082858" y="2732584"/>
                </a:lnTo>
                <a:lnTo>
                  <a:pt x="1059835" y="2726763"/>
                </a:lnTo>
                <a:lnTo>
                  <a:pt x="1036812" y="2720148"/>
                </a:lnTo>
                <a:lnTo>
                  <a:pt x="1014054" y="2713797"/>
                </a:lnTo>
                <a:lnTo>
                  <a:pt x="991296" y="2706918"/>
                </a:lnTo>
                <a:lnTo>
                  <a:pt x="968538" y="2699773"/>
                </a:lnTo>
                <a:lnTo>
                  <a:pt x="946045" y="2692364"/>
                </a:lnTo>
                <a:lnTo>
                  <a:pt x="923287" y="2684691"/>
                </a:lnTo>
                <a:lnTo>
                  <a:pt x="901058" y="2676488"/>
                </a:lnTo>
                <a:lnTo>
                  <a:pt x="878565" y="2668020"/>
                </a:lnTo>
                <a:lnTo>
                  <a:pt x="856601" y="2659553"/>
                </a:lnTo>
                <a:lnTo>
                  <a:pt x="834637" y="2650556"/>
                </a:lnTo>
                <a:lnTo>
                  <a:pt x="812673" y="2641031"/>
                </a:lnTo>
                <a:lnTo>
                  <a:pt x="790973" y="2631505"/>
                </a:lnTo>
                <a:lnTo>
                  <a:pt x="769274" y="2621714"/>
                </a:lnTo>
                <a:lnTo>
                  <a:pt x="747839" y="2611395"/>
                </a:lnTo>
                <a:close/>
                <a:moveTo>
                  <a:pt x="2428755" y="2584670"/>
                </a:moveTo>
                <a:lnTo>
                  <a:pt x="2406262" y="2596048"/>
                </a:lnTo>
                <a:lnTo>
                  <a:pt x="2384033" y="2607426"/>
                </a:lnTo>
                <a:lnTo>
                  <a:pt x="2361275" y="2618275"/>
                </a:lnTo>
                <a:lnTo>
                  <a:pt x="2338782" y="2628859"/>
                </a:lnTo>
                <a:lnTo>
                  <a:pt x="2315759" y="2638914"/>
                </a:lnTo>
                <a:lnTo>
                  <a:pt x="2292737" y="2648969"/>
                </a:lnTo>
                <a:lnTo>
                  <a:pt x="2269449" y="2658230"/>
                </a:lnTo>
                <a:lnTo>
                  <a:pt x="2246162" y="2667491"/>
                </a:lnTo>
                <a:lnTo>
                  <a:pt x="2222875" y="2676223"/>
                </a:lnTo>
                <a:lnTo>
                  <a:pt x="2199323" y="2684691"/>
                </a:lnTo>
                <a:lnTo>
                  <a:pt x="2175771" y="2692893"/>
                </a:lnTo>
                <a:lnTo>
                  <a:pt x="2151954" y="2700567"/>
                </a:lnTo>
                <a:lnTo>
                  <a:pt x="2128138" y="2708241"/>
                </a:lnTo>
                <a:lnTo>
                  <a:pt x="2104057" y="2715385"/>
                </a:lnTo>
                <a:lnTo>
                  <a:pt x="2080240" y="2722000"/>
                </a:lnTo>
                <a:lnTo>
                  <a:pt x="2056159" y="2728615"/>
                </a:lnTo>
                <a:lnTo>
                  <a:pt x="2046103" y="2747138"/>
                </a:lnTo>
                <a:lnTo>
                  <a:pt x="2036312" y="2765925"/>
                </a:lnTo>
                <a:lnTo>
                  <a:pt x="2025727" y="2784447"/>
                </a:lnTo>
                <a:lnTo>
                  <a:pt x="2015142" y="2802440"/>
                </a:lnTo>
                <a:lnTo>
                  <a:pt x="2004027" y="2820698"/>
                </a:lnTo>
                <a:lnTo>
                  <a:pt x="1992648" y="2838691"/>
                </a:lnTo>
                <a:lnTo>
                  <a:pt x="1981005" y="2856420"/>
                </a:lnTo>
                <a:lnTo>
                  <a:pt x="1968832" y="2874148"/>
                </a:lnTo>
                <a:lnTo>
                  <a:pt x="1954277" y="2893994"/>
                </a:lnTo>
                <a:lnTo>
                  <a:pt x="1938664" y="2913839"/>
                </a:lnTo>
                <a:lnTo>
                  <a:pt x="1930990" y="2923630"/>
                </a:lnTo>
                <a:lnTo>
                  <a:pt x="1923051" y="2933420"/>
                </a:lnTo>
                <a:lnTo>
                  <a:pt x="1914583" y="2942681"/>
                </a:lnTo>
                <a:lnTo>
                  <a:pt x="1906115" y="2952207"/>
                </a:lnTo>
                <a:lnTo>
                  <a:pt x="1897912" y="2961468"/>
                </a:lnTo>
                <a:lnTo>
                  <a:pt x="1889179" y="2970465"/>
                </a:lnTo>
                <a:lnTo>
                  <a:pt x="1880182" y="2979461"/>
                </a:lnTo>
                <a:lnTo>
                  <a:pt x="1871184" y="2988458"/>
                </a:lnTo>
                <a:lnTo>
                  <a:pt x="1861922" y="2997190"/>
                </a:lnTo>
                <a:lnTo>
                  <a:pt x="1852131" y="3005657"/>
                </a:lnTo>
                <a:lnTo>
                  <a:pt x="1842869" y="3013860"/>
                </a:lnTo>
                <a:lnTo>
                  <a:pt x="1833078" y="3022063"/>
                </a:lnTo>
                <a:lnTo>
                  <a:pt x="1848426" y="3017300"/>
                </a:lnTo>
                <a:lnTo>
                  <a:pt x="1864304" y="3012802"/>
                </a:lnTo>
                <a:lnTo>
                  <a:pt x="1879917" y="3007510"/>
                </a:lnTo>
                <a:lnTo>
                  <a:pt x="1895265" y="3001953"/>
                </a:lnTo>
                <a:lnTo>
                  <a:pt x="1910614" y="2996396"/>
                </a:lnTo>
                <a:lnTo>
                  <a:pt x="1925698" y="2990310"/>
                </a:lnTo>
                <a:lnTo>
                  <a:pt x="1941046" y="2984224"/>
                </a:lnTo>
                <a:lnTo>
                  <a:pt x="1956130" y="2977609"/>
                </a:lnTo>
                <a:lnTo>
                  <a:pt x="1970949" y="2971259"/>
                </a:lnTo>
                <a:lnTo>
                  <a:pt x="1986033" y="2964114"/>
                </a:lnTo>
                <a:lnTo>
                  <a:pt x="2000587" y="2956970"/>
                </a:lnTo>
                <a:lnTo>
                  <a:pt x="2015142" y="2949561"/>
                </a:lnTo>
                <a:lnTo>
                  <a:pt x="2029696" y="2941623"/>
                </a:lnTo>
                <a:lnTo>
                  <a:pt x="2043986" y="2933949"/>
                </a:lnTo>
                <a:lnTo>
                  <a:pt x="2058276" y="2925482"/>
                </a:lnTo>
                <a:lnTo>
                  <a:pt x="2072566" y="2917279"/>
                </a:lnTo>
                <a:lnTo>
                  <a:pt x="2085533" y="2909341"/>
                </a:lnTo>
                <a:lnTo>
                  <a:pt x="2098500" y="2901138"/>
                </a:lnTo>
                <a:lnTo>
                  <a:pt x="2111202" y="2892935"/>
                </a:lnTo>
                <a:lnTo>
                  <a:pt x="2123904" y="2884203"/>
                </a:lnTo>
                <a:lnTo>
                  <a:pt x="2136341" y="2875736"/>
                </a:lnTo>
                <a:lnTo>
                  <a:pt x="2148779" y="2867004"/>
                </a:lnTo>
                <a:lnTo>
                  <a:pt x="2161216" y="2857743"/>
                </a:lnTo>
                <a:lnTo>
                  <a:pt x="2173389" y="2848746"/>
                </a:lnTo>
                <a:lnTo>
                  <a:pt x="2185298" y="2839220"/>
                </a:lnTo>
                <a:lnTo>
                  <a:pt x="2197470" y="2829695"/>
                </a:lnTo>
                <a:lnTo>
                  <a:pt x="2209379" y="2820169"/>
                </a:lnTo>
                <a:lnTo>
                  <a:pt x="2221022" y="2810114"/>
                </a:lnTo>
                <a:lnTo>
                  <a:pt x="2232666" y="2800323"/>
                </a:lnTo>
                <a:lnTo>
                  <a:pt x="2244045" y="2790004"/>
                </a:lnTo>
                <a:lnTo>
                  <a:pt x="2255424" y="2779684"/>
                </a:lnTo>
                <a:lnTo>
                  <a:pt x="2266803" y="2769364"/>
                </a:lnTo>
                <a:lnTo>
                  <a:pt x="2277653" y="2758780"/>
                </a:lnTo>
                <a:lnTo>
                  <a:pt x="2288767" y="2747931"/>
                </a:lnTo>
                <a:lnTo>
                  <a:pt x="2310202" y="2726234"/>
                </a:lnTo>
                <a:lnTo>
                  <a:pt x="2331108" y="2703742"/>
                </a:lnTo>
                <a:lnTo>
                  <a:pt x="2351749" y="2680722"/>
                </a:lnTo>
                <a:lnTo>
                  <a:pt x="2371596" y="2657701"/>
                </a:lnTo>
                <a:lnTo>
                  <a:pt x="2391178" y="2633622"/>
                </a:lnTo>
                <a:lnTo>
                  <a:pt x="2409967" y="2609543"/>
                </a:lnTo>
                <a:lnTo>
                  <a:pt x="2428755" y="2584670"/>
                </a:lnTo>
                <a:close/>
                <a:moveTo>
                  <a:pt x="220435" y="2191465"/>
                </a:moveTo>
                <a:lnTo>
                  <a:pt x="234196" y="2221101"/>
                </a:lnTo>
                <a:lnTo>
                  <a:pt x="249280" y="2250208"/>
                </a:lnTo>
                <a:lnTo>
                  <a:pt x="264628" y="2279050"/>
                </a:lnTo>
                <a:lnTo>
                  <a:pt x="280770" y="2307892"/>
                </a:lnTo>
                <a:lnTo>
                  <a:pt x="297707" y="2336205"/>
                </a:lnTo>
                <a:lnTo>
                  <a:pt x="314643" y="2364253"/>
                </a:lnTo>
                <a:lnTo>
                  <a:pt x="332637" y="2391507"/>
                </a:lnTo>
                <a:lnTo>
                  <a:pt x="351161" y="2418762"/>
                </a:lnTo>
                <a:lnTo>
                  <a:pt x="370215" y="2445487"/>
                </a:lnTo>
                <a:lnTo>
                  <a:pt x="390062" y="2471683"/>
                </a:lnTo>
                <a:lnTo>
                  <a:pt x="410174" y="2497614"/>
                </a:lnTo>
                <a:lnTo>
                  <a:pt x="431079" y="2523016"/>
                </a:lnTo>
                <a:lnTo>
                  <a:pt x="452514" y="2547889"/>
                </a:lnTo>
                <a:lnTo>
                  <a:pt x="474478" y="2572233"/>
                </a:lnTo>
                <a:lnTo>
                  <a:pt x="496707" y="2596048"/>
                </a:lnTo>
                <a:lnTo>
                  <a:pt x="519729" y="2619862"/>
                </a:lnTo>
                <a:lnTo>
                  <a:pt x="532696" y="2632828"/>
                </a:lnTo>
                <a:lnTo>
                  <a:pt x="546192" y="2645529"/>
                </a:lnTo>
                <a:lnTo>
                  <a:pt x="559424" y="2657965"/>
                </a:lnTo>
                <a:lnTo>
                  <a:pt x="573184" y="2670402"/>
                </a:lnTo>
                <a:lnTo>
                  <a:pt x="586680" y="2682574"/>
                </a:lnTo>
                <a:lnTo>
                  <a:pt x="600441" y="2694746"/>
                </a:lnTo>
                <a:lnTo>
                  <a:pt x="614466" y="2706653"/>
                </a:lnTo>
                <a:lnTo>
                  <a:pt x="628756" y="2718296"/>
                </a:lnTo>
                <a:lnTo>
                  <a:pt x="642781" y="2730203"/>
                </a:lnTo>
                <a:lnTo>
                  <a:pt x="657071" y="2741316"/>
                </a:lnTo>
                <a:lnTo>
                  <a:pt x="671891" y="2752430"/>
                </a:lnTo>
                <a:lnTo>
                  <a:pt x="686710" y="2763543"/>
                </a:lnTo>
                <a:lnTo>
                  <a:pt x="701264" y="2774392"/>
                </a:lnTo>
                <a:lnTo>
                  <a:pt x="716348" y="2785241"/>
                </a:lnTo>
                <a:lnTo>
                  <a:pt x="731432" y="2795560"/>
                </a:lnTo>
                <a:lnTo>
                  <a:pt x="746516" y="2806145"/>
                </a:lnTo>
                <a:lnTo>
                  <a:pt x="762129" y="2816200"/>
                </a:lnTo>
                <a:lnTo>
                  <a:pt x="777477" y="2825990"/>
                </a:lnTo>
                <a:lnTo>
                  <a:pt x="793090" y="2836045"/>
                </a:lnTo>
                <a:lnTo>
                  <a:pt x="808703" y="2845571"/>
                </a:lnTo>
                <a:lnTo>
                  <a:pt x="824316" y="2854832"/>
                </a:lnTo>
                <a:lnTo>
                  <a:pt x="840459" y="2863829"/>
                </a:lnTo>
                <a:lnTo>
                  <a:pt x="856336" y="2872825"/>
                </a:lnTo>
                <a:lnTo>
                  <a:pt x="872479" y="2881557"/>
                </a:lnTo>
                <a:lnTo>
                  <a:pt x="888885" y="2890289"/>
                </a:lnTo>
                <a:lnTo>
                  <a:pt x="905028" y="2898492"/>
                </a:lnTo>
                <a:lnTo>
                  <a:pt x="921435" y="2906695"/>
                </a:lnTo>
                <a:lnTo>
                  <a:pt x="938371" y="2914633"/>
                </a:lnTo>
                <a:lnTo>
                  <a:pt x="954778" y="2922571"/>
                </a:lnTo>
                <a:lnTo>
                  <a:pt x="971449" y="2930245"/>
                </a:lnTo>
                <a:lnTo>
                  <a:pt x="988386" y="2937389"/>
                </a:lnTo>
                <a:lnTo>
                  <a:pt x="1005322" y="2944534"/>
                </a:lnTo>
                <a:lnTo>
                  <a:pt x="1010879" y="2946650"/>
                </a:lnTo>
                <a:lnTo>
                  <a:pt x="997912" y="2937918"/>
                </a:lnTo>
                <a:lnTo>
                  <a:pt x="984681" y="2928922"/>
                </a:lnTo>
                <a:lnTo>
                  <a:pt x="971714" y="2919925"/>
                </a:lnTo>
                <a:lnTo>
                  <a:pt x="959012" y="2910664"/>
                </a:lnTo>
                <a:lnTo>
                  <a:pt x="946574" y="2901138"/>
                </a:lnTo>
                <a:lnTo>
                  <a:pt x="933872" y="2891348"/>
                </a:lnTo>
                <a:lnTo>
                  <a:pt x="921435" y="2881822"/>
                </a:lnTo>
                <a:lnTo>
                  <a:pt x="909526" y="2872032"/>
                </a:lnTo>
                <a:lnTo>
                  <a:pt x="897354" y="2861712"/>
                </a:lnTo>
                <a:lnTo>
                  <a:pt x="885181" y="2851392"/>
                </a:lnTo>
                <a:lnTo>
                  <a:pt x="873537" y="2841073"/>
                </a:lnTo>
                <a:lnTo>
                  <a:pt x="861629" y="2830753"/>
                </a:lnTo>
                <a:lnTo>
                  <a:pt x="850250" y="2820169"/>
                </a:lnTo>
                <a:lnTo>
                  <a:pt x="838606" y="2809320"/>
                </a:lnTo>
                <a:lnTo>
                  <a:pt x="827492" y="2798471"/>
                </a:lnTo>
                <a:lnTo>
                  <a:pt x="816377" y="2787358"/>
                </a:lnTo>
                <a:lnTo>
                  <a:pt x="794413" y="2764602"/>
                </a:lnTo>
                <a:lnTo>
                  <a:pt x="772978" y="2741581"/>
                </a:lnTo>
                <a:lnTo>
                  <a:pt x="751808" y="2718296"/>
                </a:lnTo>
                <a:lnTo>
                  <a:pt x="731696" y="2694481"/>
                </a:lnTo>
                <a:lnTo>
                  <a:pt x="711849" y="2669873"/>
                </a:lnTo>
                <a:lnTo>
                  <a:pt x="692532" y="2645264"/>
                </a:lnTo>
                <a:lnTo>
                  <a:pt x="673743" y="2620127"/>
                </a:lnTo>
                <a:lnTo>
                  <a:pt x="655748" y="2594725"/>
                </a:lnTo>
                <a:lnTo>
                  <a:pt x="638547" y="2569058"/>
                </a:lnTo>
                <a:lnTo>
                  <a:pt x="621876" y="2543656"/>
                </a:lnTo>
                <a:lnTo>
                  <a:pt x="598324" y="2529367"/>
                </a:lnTo>
                <a:lnTo>
                  <a:pt x="574772" y="2514549"/>
                </a:lnTo>
                <a:lnTo>
                  <a:pt x="551485" y="2499731"/>
                </a:lnTo>
                <a:lnTo>
                  <a:pt x="528462" y="2483855"/>
                </a:lnTo>
                <a:lnTo>
                  <a:pt x="506763" y="2468772"/>
                </a:lnTo>
                <a:lnTo>
                  <a:pt x="485328" y="2452896"/>
                </a:lnTo>
                <a:lnTo>
                  <a:pt x="464158" y="2436755"/>
                </a:lnTo>
                <a:lnTo>
                  <a:pt x="442987" y="2420085"/>
                </a:lnTo>
                <a:lnTo>
                  <a:pt x="422611" y="2403150"/>
                </a:lnTo>
                <a:lnTo>
                  <a:pt x="402499" y="2385951"/>
                </a:lnTo>
                <a:lnTo>
                  <a:pt x="382652" y="2368222"/>
                </a:lnTo>
                <a:lnTo>
                  <a:pt x="363070" y="2349964"/>
                </a:lnTo>
                <a:lnTo>
                  <a:pt x="343752" y="2331706"/>
                </a:lnTo>
                <a:lnTo>
                  <a:pt x="324963" y="2312655"/>
                </a:lnTo>
                <a:lnTo>
                  <a:pt x="306175" y="2293339"/>
                </a:lnTo>
                <a:lnTo>
                  <a:pt x="288180" y="2273493"/>
                </a:lnTo>
                <a:lnTo>
                  <a:pt x="270715" y="2253648"/>
                </a:lnTo>
                <a:lnTo>
                  <a:pt x="253514" y="2233273"/>
                </a:lnTo>
                <a:lnTo>
                  <a:pt x="236578" y="2212369"/>
                </a:lnTo>
                <a:lnTo>
                  <a:pt x="220435" y="2191465"/>
                </a:lnTo>
                <a:close/>
                <a:moveTo>
                  <a:pt x="484799" y="2081389"/>
                </a:moveTo>
                <a:lnTo>
                  <a:pt x="492737" y="2108644"/>
                </a:lnTo>
                <a:lnTo>
                  <a:pt x="501470" y="2135898"/>
                </a:lnTo>
                <a:lnTo>
                  <a:pt x="510468" y="2162888"/>
                </a:lnTo>
                <a:lnTo>
                  <a:pt x="519729" y="2189878"/>
                </a:lnTo>
                <a:lnTo>
                  <a:pt x="529785" y="2216603"/>
                </a:lnTo>
                <a:lnTo>
                  <a:pt x="540106" y="2242799"/>
                </a:lnTo>
                <a:lnTo>
                  <a:pt x="550691" y="2269260"/>
                </a:lnTo>
                <a:lnTo>
                  <a:pt x="562335" y="2295191"/>
                </a:lnTo>
                <a:lnTo>
                  <a:pt x="573714" y="2321387"/>
                </a:lnTo>
                <a:lnTo>
                  <a:pt x="586151" y="2347054"/>
                </a:lnTo>
                <a:lnTo>
                  <a:pt x="598589" y="2372456"/>
                </a:lnTo>
                <a:lnTo>
                  <a:pt x="611555" y="2397858"/>
                </a:lnTo>
                <a:lnTo>
                  <a:pt x="625316" y="2422731"/>
                </a:lnTo>
                <a:lnTo>
                  <a:pt x="639077" y="2447604"/>
                </a:lnTo>
                <a:lnTo>
                  <a:pt x="653367" y="2472212"/>
                </a:lnTo>
                <a:lnTo>
                  <a:pt x="668450" y="2496556"/>
                </a:lnTo>
                <a:lnTo>
                  <a:pt x="692002" y="2510051"/>
                </a:lnTo>
                <a:lnTo>
                  <a:pt x="715819" y="2523016"/>
                </a:lnTo>
                <a:lnTo>
                  <a:pt x="739635" y="2535718"/>
                </a:lnTo>
                <a:lnTo>
                  <a:pt x="763981" y="2547889"/>
                </a:lnTo>
                <a:lnTo>
                  <a:pt x="788327" y="2559532"/>
                </a:lnTo>
                <a:lnTo>
                  <a:pt x="813202" y="2570646"/>
                </a:lnTo>
                <a:lnTo>
                  <a:pt x="838077" y="2582024"/>
                </a:lnTo>
                <a:lnTo>
                  <a:pt x="862952" y="2592343"/>
                </a:lnTo>
                <a:lnTo>
                  <a:pt x="888356" y="2602663"/>
                </a:lnTo>
                <a:lnTo>
                  <a:pt x="913496" y="2612189"/>
                </a:lnTo>
                <a:lnTo>
                  <a:pt x="939165" y="2621714"/>
                </a:lnTo>
                <a:lnTo>
                  <a:pt x="964569" y="2630711"/>
                </a:lnTo>
                <a:lnTo>
                  <a:pt x="990767" y="2638914"/>
                </a:lnTo>
                <a:lnTo>
                  <a:pt x="1016436" y="2647381"/>
                </a:lnTo>
                <a:lnTo>
                  <a:pt x="1042899" y="2655055"/>
                </a:lnTo>
                <a:lnTo>
                  <a:pt x="1068832" y="2662199"/>
                </a:lnTo>
                <a:lnTo>
                  <a:pt x="1057983" y="2637326"/>
                </a:lnTo>
                <a:lnTo>
                  <a:pt x="1047398" y="2612189"/>
                </a:lnTo>
                <a:lnTo>
                  <a:pt x="1037342" y="2587051"/>
                </a:lnTo>
                <a:lnTo>
                  <a:pt x="1027286" y="2561649"/>
                </a:lnTo>
                <a:lnTo>
                  <a:pt x="1018024" y="2536247"/>
                </a:lnTo>
                <a:lnTo>
                  <a:pt x="1008762" y="2510845"/>
                </a:lnTo>
                <a:lnTo>
                  <a:pt x="1000029" y="2485178"/>
                </a:lnTo>
                <a:lnTo>
                  <a:pt x="991561" y="2459776"/>
                </a:lnTo>
                <a:lnTo>
                  <a:pt x="982299" y="2429346"/>
                </a:lnTo>
                <a:lnTo>
                  <a:pt x="973302" y="2399181"/>
                </a:lnTo>
                <a:lnTo>
                  <a:pt x="964834" y="2368751"/>
                </a:lnTo>
                <a:lnTo>
                  <a:pt x="956895" y="2338322"/>
                </a:lnTo>
                <a:lnTo>
                  <a:pt x="949221" y="2307627"/>
                </a:lnTo>
                <a:lnTo>
                  <a:pt x="941546" y="2276933"/>
                </a:lnTo>
                <a:lnTo>
                  <a:pt x="934931" y="2246239"/>
                </a:lnTo>
                <a:lnTo>
                  <a:pt x="928050" y="2215545"/>
                </a:lnTo>
                <a:lnTo>
                  <a:pt x="894707" y="2208665"/>
                </a:lnTo>
                <a:lnTo>
                  <a:pt x="861364" y="2201256"/>
                </a:lnTo>
                <a:lnTo>
                  <a:pt x="828021" y="2193582"/>
                </a:lnTo>
                <a:lnTo>
                  <a:pt x="794943" y="2185379"/>
                </a:lnTo>
                <a:lnTo>
                  <a:pt x="762129" y="2176912"/>
                </a:lnTo>
                <a:lnTo>
                  <a:pt x="728786" y="2167915"/>
                </a:lnTo>
                <a:lnTo>
                  <a:pt x="695972" y="2158125"/>
                </a:lnTo>
                <a:lnTo>
                  <a:pt x="663422" y="2148335"/>
                </a:lnTo>
                <a:lnTo>
                  <a:pt x="640664" y="2140926"/>
                </a:lnTo>
                <a:lnTo>
                  <a:pt x="618171" y="2132988"/>
                </a:lnTo>
                <a:lnTo>
                  <a:pt x="595678" y="2125314"/>
                </a:lnTo>
                <a:lnTo>
                  <a:pt x="573449" y="2116847"/>
                </a:lnTo>
                <a:lnTo>
                  <a:pt x="550956" y="2108644"/>
                </a:lnTo>
                <a:lnTo>
                  <a:pt x="528727" y="2099647"/>
                </a:lnTo>
                <a:lnTo>
                  <a:pt x="506763" y="2090651"/>
                </a:lnTo>
                <a:lnTo>
                  <a:pt x="484799" y="2081389"/>
                </a:lnTo>
                <a:close/>
                <a:moveTo>
                  <a:pt x="2676447" y="2064455"/>
                </a:moveTo>
                <a:lnTo>
                  <a:pt x="2650249" y="2076626"/>
                </a:lnTo>
                <a:lnTo>
                  <a:pt x="2623521" y="2088004"/>
                </a:lnTo>
                <a:lnTo>
                  <a:pt x="2596529" y="2099383"/>
                </a:lnTo>
                <a:lnTo>
                  <a:pt x="2569537" y="2109702"/>
                </a:lnTo>
                <a:lnTo>
                  <a:pt x="2542281" y="2120022"/>
                </a:lnTo>
                <a:lnTo>
                  <a:pt x="2514759" y="2129548"/>
                </a:lnTo>
                <a:lnTo>
                  <a:pt x="2487503" y="2139073"/>
                </a:lnTo>
                <a:lnTo>
                  <a:pt x="2459981" y="2148335"/>
                </a:lnTo>
                <a:lnTo>
                  <a:pt x="2431666" y="2157067"/>
                </a:lnTo>
                <a:lnTo>
                  <a:pt x="2402822" y="2165269"/>
                </a:lnTo>
                <a:lnTo>
                  <a:pt x="2374242" y="2173472"/>
                </a:lnTo>
                <a:lnTo>
                  <a:pt x="2345927" y="2181146"/>
                </a:lnTo>
                <a:lnTo>
                  <a:pt x="2317082" y="2188555"/>
                </a:lnTo>
                <a:lnTo>
                  <a:pt x="2287973" y="2195699"/>
                </a:lnTo>
                <a:lnTo>
                  <a:pt x="2258864" y="2202314"/>
                </a:lnTo>
                <a:lnTo>
                  <a:pt x="2230020" y="2208665"/>
                </a:lnTo>
                <a:lnTo>
                  <a:pt x="2223139" y="2240417"/>
                </a:lnTo>
                <a:lnTo>
                  <a:pt x="2216259" y="2271906"/>
                </a:lnTo>
                <a:lnTo>
                  <a:pt x="2208585" y="2303394"/>
                </a:lnTo>
                <a:lnTo>
                  <a:pt x="2200911" y="2334882"/>
                </a:lnTo>
                <a:lnTo>
                  <a:pt x="2192443" y="2366370"/>
                </a:lnTo>
                <a:lnTo>
                  <a:pt x="2183974" y="2397329"/>
                </a:lnTo>
                <a:lnTo>
                  <a:pt x="2174977" y="2428552"/>
                </a:lnTo>
                <a:lnTo>
                  <a:pt x="2165186" y="2459776"/>
                </a:lnTo>
                <a:lnTo>
                  <a:pt x="2157247" y="2483855"/>
                </a:lnTo>
                <a:lnTo>
                  <a:pt x="2149044" y="2508199"/>
                </a:lnTo>
                <a:lnTo>
                  <a:pt x="2140311" y="2532278"/>
                </a:lnTo>
                <a:lnTo>
                  <a:pt x="2131313" y="2556357"/>
                </a:lnTo>
                <a:lnTo>
                  <a:pt x="2122051" y="2580436"/>
                </a:lnTo>
                <a:lnTo>
                  <a:pt x="2112790" y="2604250"/>
                </a:lnTo>
                <a:lnTo>
                  <a:pt x="2102998" y="2628065"/>
                </a:lnTo>
                <a:lnTo>
                  <a:pt x="2092678" y="2651615"/>
                </a:lnTo>
                <a:lnTo>
                  <a:pt x="2119934" y="2643412"/>
                </a:lnTo>
                <a:lnTo>
                  <a:pt x="2146927" y="2634680"/>
                </a:lnTo>
                <a:lnTo>
                  <a:pt x="2174183" y="2625419"/>
                </a:lnTo>
                <a:lnTo>
                  <a:pt x="2200911" y="2615629"/>
                </a:lnTo>
                <a:lnTo>
                  <a:pt x="2227638" y="2605573"/>
                </a:lnTo>
                <a:lnTo>
                  <a:pt x="2254365" y="2594989"/>
                </a:lnTo>
                <a:lnTo>
                  <a:pt x="2280564" y="2584140"/>
                </a:lnTo>
                <a:lnTo>
                  <a:pt x="2306762" y="2572498"/>
                </a:lnTo>
                <a:lnTo>
                  <a:pt x="2332695" y="2560855"/>
                </a:lnTo>
                <a:lnTo>
                  <a:pt x="2358100" y="2548419"/>
                </a:lnTo>
                <a:lnTo>
                  <a:pt x="2384033" y="2535718"/>
                </a:lnTo>
                <a:lnTo>
                  <a:pt x="2409173" y="2522223"/>
                </a:lnTo>
                <a:lnTo>
                  <a:pt x="2434312" y="2508728"/>
                </a:lnTo>
                <a:lnTo>
                  <a:pt x="2458658" y="2494439"/>
                </a:lnTo>
                <a:lnTo>
                  <a:pt x="2483269" y="2479886"/>
                </a:lnTo>
                <a:lnTo>
                  <a:pt x="2507350" y="2464539"/>
                </a:lnTo>
                <a:lnTo>
                  <a:pt x="2521110" y="2440989"/>
                </a:lnTo>
                <a:lnTo>
                  <a:pt x="2534342" y="2417439"/>
                </a:lnTo>
                <a:lnTo>
                  <a:pt x="2547044" y="2393360"/>
                </a:lnTo>
                <a:lnTo>
                  <a:pt x="2559481" y="2369016"/>
                </a:lnTo>
                <a:lnTo>
                  <a:pt x="2571654" y="2344937"/>
                </a:lnTo>
                <a:lnTo>
                  <a:pt x="2583033" y="2320064"/>
                </a:lnTo>
                <a:lnTo>
                  <a:pt x="2594412" y="2295191"/>
                </a:lnTo>
                <a:lnTo>
                  <a:pt x="2605262" y="2270583"/>
                </a:lnTo>
                <a:lnTo>
                  <a:pt x="2615318" y="2244916"/>
                </a:lnTo>
                <a:lnTo>
                  <a:pt x="2625374" y="2220043"/>
                </a:lnTo>
                <a:lnTo>
                  <a:pt x="2634900" y="2194376"/>
                </a:lnTo>
                <a:lnTo>
                  <a:pt x="2644162" y="2168709"/>
                </a:lnTo>
                <a:lnTo>
                  <a:pt x="2652895" y="2143043"/>
                </a:lnTo>
                <a:lnTo>
                  <a:pt x="2661363" y="2116847"/>
                </a:lnTo>
                <a:lnTo>
                  <a:pt x="2669037" y="2090915"/>
                </a:lnTo>
                <a:lnTo>
                  <a:pt x="2676447" y="2064455"/>
                </a:lnTo>
                <a:close/>
                <a:moveTo>
                  <a:pt x="2991354" y="2056252"/>
                </a:moveTo>
                <a:lnTo>
                  <a:pt x="2982357" y="2072393"/>
                </a:lnTo>
                <a:lnTo>
                  <a:pt x="2977858" y="2080596"/>
                </a:lnTo>
                <a:lnTo>
                  <a:pt x="2973095" y="2088534"/>
                </a:lnTo>
                <a:lnTo>
                  <a:pt x="2964098" y="2103352"/>
                </a:lnTo>
                <a:lnTo>
                  <a:pt x="2954836" y="2117905"/>
                </a:lnTo>
                <a:lnTo>
                  <a:pt x="2945574" y="2132458"/>
                </a:lnTo>
                <a:lnTo>
                  <a:pt x="2935782" y="2146747"/>
                </a:lnTo>
                <a:lnTo>
                  <a:pt x="2925991" y="2161036"/>
                </a:lnTo>
                <a:lnTo>
                  <a:pt x="2915671" y="2175060"/>
                </a:lnTo>
                <a:lnTo>
                  <a:pt x="2905350" y="2188819"/>
                </a:lnTo>
                <a:lnTo>
                  <a:pt x="2895030" y="2202579"/>
                </a:lnTo>
                <a:lnTo>
                  <a:pt x="2884445" y="2215809"/>
                </a:lnTo>
                <a:lnTo>
                  <a:pt x="2873595" y="2229569"/>
                </a:lnTo>
                <a:lnTo>
                  <a:pt x="2862745" y="2242534"/>
                </a:lnTo>
                <a:lnTo>
                  <a:pt x="2851101" y="2255500"/>
                </a:lnTo>
                <a:lnTo>
                  <a:pt x="2839987" y="2268730"/>
                </a:lnTo>
                <a:lnTo>
                  <a:pt x="2828343" y="2281431"/>
                </a:lnTo>
                <a:lnTo>
                  <a:pt x="2816700" y="2294132"/>
                </a:lnTo>
                <a:lnTo>
                  <a:pt x="2804527" y="2306569"/>
                </a:lnTo>
                <a:lnTo>
                  <a:pt x="2792619" y="2318741"/>
                </a:lnTo>
                <a:lnTo>
                  <a:pt x="2780446" y="2330913"/>
                </a:lnTo>
                <a:lnTo>
                  <a:pt x="2768008" y="2343085"/>
                </a:lnTo>
                <a:lnTo>
                  <a:pt x="2755571" y="2354727"/>
                </a:lnTo>
                <a:lnTo>
                  <a:pt x="2742869" y="2366370"/>
                </a:lnTo>
                <a:lnTo>
                  <a:pt x="2730166" y="2377748"/>
                </a:lnTo>
                <a:lnTo>
                  <a:pt x="2717200" y="2389391"/>
                </a:lnTo>
                <a:lnTo>
                  <a:pt x="2704233" y="2400504"/>
                </a:lnTo>
                <a:lnTo>
                  <a:pt x="2690737" y="2411353"/>
                </a:lnTo>
                <a:lnTo>
                  <a:pt x="2677506" y="2422202"/>
                </a:lnTo>
                <a:lnTo>
                  <a:pt x="2664009" y="2433050"/>
                </a:lnTo>
                <a:lnTo>
                  <a:pt x="2650513" y="2443635"/>
                </a:lnTo>
                <a:lnTo>
                  <a:pt x="2636753" y="2453690"/>
                </a:lnTo>
                <a:lnTo>
                  <a:pt x="2623257" y="2464009"/>
                </a:lnTo>
                <a:lnTo>
                  <a:pt x="2609232" y="2474064"/>
                </a:lnTo>
                <a:lnTo>
                  <a:pt x="2595206" y="2483855"/>
                </a:lnTo>
                <a:lnTo>
                  <a:pt x="2575359" y="2497085"/>
                </a:lnTo>
                <a:lnTo>
                  <a:pt x="2555247" y="2510315"/>
                </a:lnTo>
                <a:lnTo>
                  <a:pt x="2542281" y="2531748"/>
                </a:lnTo>
                <a:lnTo>
                  <a:pt x="2528785" y="2552652"/>
                </a:lnTo>
                <a:lnTo>
                  <a:pt x="2515289" y="2573821"/>
                </a:lnTo>
                <a:lnTo>
                  <a:pt x="2501263" y="2594725"/>
                </a:lnTo>
                <a:lnTo>
                  <a:pt x="2483004" y="2620127"/>
                </a:lnTo>
                <a:lnTo>
                  <a:pt x="2464215" y="2645264"/>
                </a:lnTo>
                <a:lnTo>
                  <a:pt x="2445162" y="2669873"/>
                </a:lnTo>
                <a:lnTo>
                  <a:pt x="2425315" y="2694216"/>
                </a:lnTo>
                <a:lnTo>
                  <a:pt x="2404674" y="2718296"/>
                </a:lnTo>
                <a:lnTo>
                  <a:pt x="2384033" y="2741581"/>
                </a:lnTo>
                <a:lnTo>
                  <a:pt x="2362598" y="2764602"/>
                </a:lnTo>
                <a:lnTo>
                  <a:pt x="2340634" y="2787358"/>
                </a:lnTo>
                <a:lnTo>
                  <a:pt x="2329255" y="2798207"/>
                </a:lnTo>
                <a:lnTo>
                  <a:pt x="2317876" y="2809320"/>
                </a:lnTo>
                <a:lnTo>
                  <a:pt x="2306762" y="2819904"/>
                </a:lnTo>
                <a:lnTo>
                  <a:pt x="2294854" y="2830753"/>
                </a:lnTo>
                <a:lnTo>
                  <a:pt x="2283475" y="2841073"/>
                </a:lnTo>
                <a:lnTo>
                  <a:pt x="2271302" y="2851392"/>
                </a:lnTo>
                <a:lnTo>
                  <a:pt x="2259658" y="2861712"/>
                </a:lnTo>
                <a:lnTo>
                  <a:pt x="2247485" y="2871502"/>
                </a:lnTo>
                <a:lnTo>
                  <a:pt x="2235048" y="2881557"/>
                </a:lnTo>
                <a:lnTo>
                  <a:pt x="2222875" y="2891348"/>
                </a:lnTo>
                <a:lnTo>
                  <a:pt x="2210173" y="2901138"/>
                </a:lnTo>
                <a:lnTo>
                  <a:pt x="2197735" y="2910399"/>
                </a:lnTo>
                <a:lnTo>
                  <a:pt x="2185033" y="2919661"/>
                </a:lnTo>
                <a:lnTo>
                  <a:pt x="2172066" y="2928922"/>
                </a:lnTo>
                <a:lnTo>
                  <a:pt x="2159099" y="2937918"/>
                </a:lnTo>
                <a:lnTo>
                  <a:pt x="2146133" y="2946650"/>
                </a:lnTo>
                <a:lnTo>
                  <a:pt x="2151161" y="2944534"/>
                </a:lnTo>
                <a:lnTo>
                  <a:pt x="2168361" y="2937389"/>
                </a:lnTo>
                <a:lnTo>
                  <a:pt x="2185033" y="2930245"/>
                </a:lnTo>
                <a:lnTo>
                  <a:pt x="2201969" y="2922571"/>
                </a:lnTo>
                <a:lnTo>
                  <a:pt x="2218641" y="2914633"/>
                </a:lnTo>
                <a:lnTo>
                  <a:pt x="2235048" y="2906695"/>
                </a:lnTo>
                <a:lnTo>
                  <a:pt x="2251455" y="2898492"/>
                </a:lnTo>
                <a:lnTo>
                  <a:pt x="2267861" y="2890289"/>
                </a:lnTo>
                <a:lnTo>
                  <a:pt x="2284004" y="2881557"/>
                </a:lnTo>
                <a:lnTo>
                  <a:pt x="2300146" y="2872825"/>
                </a:lnTo>
                <a:lnTo>
                  <a:pt x="2316288" y="2863829"/>
                </a:lnTo>
                <a:lnTo>
                  <a:pt x="2332166" y="2854832"/>
                </a:lnTo>
                <a:lnTo>
                  <a:pt x="2348044" y="2845571"/>
                </a:lnTo>
                <a:lnTo>
                  <a:pt x="2363921" y="2836045"/>
                </a:lnTo>
                <a:lnTo>
                  <a:pt x="2379270" y="2825990"/>
                </a:lnTo>
                <a:lnTo>
                  <a:pt x="2394883" y="2816200"/>
                </a:lnTo>
                <a:lnTo>
                  <a:pt x="2409967" y="2806145"/>
                </a:lnTo>
                <a:lnTo>
                  <a:pt x="2425315" y="2795560"/>
                </a:lnTo>
                <a:lnTo>
                  <a:pt x="2440399" y="2785241"/>
                </a:lnTo>
                <a:lnTo>
                  <a:pt x="2455218" y="2774392"/>
                </a:lnTo>
                <a:lnTo>
                  <a:pt x="2470302" y="2763543"/>
                </a:lnTo>
                <a:lnTo>
                  <a:pt x="2484856" y="2752430"/>
                </a:lnTo>
                <a:lnTo>
                  <a:pt x="2499411" y="2741316"/>
                </a:lnTo>
                <a:lnTo>
                  <a:pt x="2513965" y="2730203"/>
                </a:lnTo>
                <a:lnTo>
                  <a:pt x="2528255" y="2718296"/>
                </a:lnTo>
                <a:lnTo>
                  <a:pt x="2542281" y="2706653"/>
                </a:lnTo>
                <a:lnTo>
                  <a:pt x="2556041" y="2694746"/>
                </a:lnTo>
                <a:lnTo>
                  <a:pt x="2570067" y="2682574"/>
                </a:lnTo>
                <a:lnTo>
                  <a:pt x="2583827" y="2670402"/>
                </a:lnTo>
                <a:lnTo>
                  <a:pt x="2597323" y="2657965"/>
                </a:lnTo>
                <a:lnTo>
                  <a:pt x="2610819" y="2645529"/>
                </a:lnTo>
                <a:lnTo>
                  <a:pt x="2623786" y="2632828"/>
                </a:lnTo>
                <a:lnTo>
                  <a:pt x="2637017" y="2619862"/>
                </a:lnTo>
                <a:lnTo>
                  <a:pt x="2649720" y="2606632"/>
                </a:lnTo>
                <a:lnTo>
                  <a:pt x="2662686" y="2593402"/>
                </a:lnTo>
                <a:lnTo>
                  <a:pt x="2675388" y="2579907"/>
                </a:lnTo>
                <a:lnTo>
                  <a:pt x="2687561" y="2566412"/>
                </a:lnTo>
                <a:lnTo>
                  <a:pt x="2699734" y="2552652"/>
                </a:lnTo>
                <a:lnTo>
                  <a:pt x="2711907" y="2539157"/>
                </a:lnTo>
                <a:lnTo>
                  <a:pt x="2724080" y="2525133"/>
                </a:lnTo>
                <a:lnTo>
                  <a:pt x="2735724" y="2510845"/>
                </a:lnTo>
                <a:lnTo>
                  <a:pt x="2747367" y="2496556"/>
                </a:lnTo>
                <a:lnTo>
                  <a:pt x="2758746" y="2482267"/>
                </a:lnTo>
                <a:lnTo>
                  <a:pt x="2769861" y="2467714"/>
                </a:lnTo>
                <a:lnTo>
                  <a:pt x="2780710" y="2452896"/>
                </a:lnTo>
                <a:lnTo>
                  <a:pt x="2791825" y="2438343"/>
                </a:lnTo>
                <a:lnTo>
                  <a:pt x="2802410" y="2422995"/>
                </a:lnTo>
                <a:lnTo>
                  <a:pt x="2812995" y="2408178"/>
                </a:lnTo>
                <a:lnTo>
                  <a:pt x="2823316" y="2393095"/>
                </a:lnTo>
                <a:lnTo>
                  <a:pt x="2833371" y="2377483"/>
                </a:lnTo>
                <a:lnTo>
                  <a:pt x="2843427" y="2362401"/>
                </a:lnTo>
                <a:lnTo>
                  <a:pt x="2852954" y="2346524"/>
                </a:lnTo>
                <a:lnTo>
                  <a:pt x="2862745" y="2330913"/>
                </a:lnTo>
                <a:lnTo>
                  <a:pt x="2872007" y="2315036"/>
                </a:lnTo>
                <a:lnTo>
                  <a:pt x="2881269" y="2299425"/>
                </a:lnTo>
                <a:lnTo>
                  <a:pt x="2890266" y="2283284"/>
                </a:lnTo>
                <a:lnTo>
                  <a:pt x="2898999" y="2267143"/>
                </a:lnTo>
                <a:lnTo>
                  <a:pt x="2907732" y="2250737"/>
                </a:lnTo>
                <a:lnTo>
                  <a:pt x="2915935" y="2234596"/>
                </a:lnTo>
                <a:lnTo>
                  <a:pt x="2924139" y="2218191"/>
                </a:lnTo>
                <a:lnTo>
                  <a:pt x="2932078" y="2201256"/>
                </a:lnTo>
                <a:lnTo>
                  <a:pt x="2940016" y="2184850"/>
                </a:lnTo>
                <a:lnTo>
                  <a:pt x="2947426" y="2168180"/>
                </a:lnTo>
                <a:lnTo>
                  <a:pt x="2954836" y="2150981"/>
                </a:lnTo>
                <a:lnTo>
                  <a:pt x="2961981" y="2134311"/>
                </a:lnTo>
                <a:lnTo>
                  <a:pt x="2969655" y="2114730"/>
                </a:lnTo>
                <a:lnTo>
                  <a:pt x="2977064" y="2095149"/>
                </a:lnTo>
                <a:lnTo>
                  <a:pt x="2984474" y="2075568"/>
                </a:lnTo>
                <a:lnTo>
                  <a:pt x="2991354" y="2056252"/>
                </a:lnTo>
                <a:close/>
                <a:moveTo>
                  <a:pt x="103999" y="1820223"/>
                </a:moveTo>
                <a:lnTo>
                  <a:pt x="106381" y="1834247"/>
                </a:lnTo>
                <a:lnTo>
                  <a:pt x="111144" y="1849065"/>
                </a:lnTo>
                <a:lnTo>
                  <a:pt x="115907" y="1863090"/>
                </a:lnTo>
                <a:lnTo>
                  <a:pt x="120670" y="1877378"/>
                </a:lnTo>
                <a:lnTo>
                  <a:pt x="125963" y="1891667"/>
                </a:lnTo>
                <a:lnTo>
                  <a:pt x="131520" y="1905956"/>
                </a:lnTo>
                <a:lnTo>
                  <a:pt x="137342" y="1919980"/>
                </a:lnTo>
                <a:lnTo>
                  <a:pt x="143164" y="1934004"/>
                </a:lnTo>
                <a:lnTo>
                  <a:pt x="149250" y="1948028"/>
                </a:lnTo>
                <a:lnTo>
                  <a:pt x="155601" y="1961523"/>
                </a:lnTo>
                <a:lnTo>
                  <a:pt x="161952" y="1975547"/>
                </a:lnTo>
                <a:lnTo>
                  <a:pt x="168568" y="1988777"/>
                </a:lnTo>
                <a:lnTo>
                  <a:pt x="175713" y="2002537"/>
                </a:lnTo>
                <a:lnTo>
                  <a:pt x="182858" y="2015767"/>
                </a:lnTo>
                <a:lnTo>
                  <a:pt x="190268" y="2029262"/>
                </a:lnTo>
                <a:lnTo>
                  <a:pt x="197677" y="2042228"/>
                </a:lnTo>
                <a:lnTo>
                  <a:pt x="205351" y="2055458"/>
                </a:lnTo>
                <a:lnTo>
                  <a:pt x="213820" y="2068953"/>
                </a:lnTo>
                <a:lnTo>
                  <a:pt x="222288" y="2082183"/>
                </a:lnTo>
                <a:lnTo>
                  <a:pt x="230491" y="2095149"/>
                </a:lnTo>
                <a:lnTo>
                  <a:pt x="239488" y="2108644"/>
                </a:lnTo>
                <a:lnTo>
                  <a:pt x="248486" y="2121345"/>
                </a:lnTo>
                <a:lnTo>
                  <a:pt x="257483" y="2134311"/>
                </a:lnTo>
                <a:lnTo>
                  <a:pt x="267274" y="2147012"/>
                </a:lnTo>
                <a:lnTo>
                  <a:pt x="276536" y="2159448"/>
                </a:lnTo>
                <a:lnTo>
                  <a:pt x="286328" y="2171885"/>
                </a:lnTo>
                <a:lnTo>
                  <a:pt x="296383" y="2184321"/>
                </a:lnTo>
                <a:lnTo>
                  <a:pt x="306175" y="2196228"/>
                </a:lnTo>
                <a:lnTo>
                  <a:pt x="316495" y="2208400"/>
                </a:lnTo>
                <a:lnTo>
                  <a:pt x="326816" y="2220307"/>
                </a:lnTo>
                <a:lnTo>
                  <a:pt x="337401" y="2231950"/>
                </a:lnTo>
                <a:lnTo>
                  <a:pt x="348250" y="2243857"/>
                </a:lnTo>
                <a:lnTo>
                  <a:pt x="359100" y="2255235"/>
                </a:lnTo>
                <a:lnTo>
                  <a:pt x="369950" y="2266349"/>
                </a:lnTo>
                <a:lnTo>
                  <a:pt x="381064" y="2277727"/>
                </a:lnTo>
                <a:lnTo>
                  <a:pt x="392443" y="2288840"/>
                </a:lnTo>
                <a:lnTo>
                  <a:pt x="403822" y="2299954"/>
                </a:lnTo>
                <a:lnTo>
                  <a:pt x="415466" y="2310538"/>
                </a:lnTo>
                <a:lnTo>
                  <a:pt x="427110" y="2321387"/>
                </a:lnTo>
                <a:lnTo>
                  <a:pt x="439018" y="2331971"/>
                </a:lnTo>
                <a:lnTo>
                  <a:pt x="450926" y="2342555"/>
                </a:lnTo>
                <a:lnTo>
                  <a:pt x="475007" y="2362665"/>
                </a:lnTo>
                <a:lnTo>
                  <a:pt x="499882" y="2382511"/>
                </a:lnTo>
                <a:lnTo>
                  <a:pt x="525022" y="2402092"/>
                </a:lnTo>
                <a:lnTo>
                  <a:pt x="550691" y="2420614"/>
                </a:lnTo>
                <a:lnTo>
                  <a:pt x="539312" y="2398387"/>
                </a:lnTo>
                <a:lnTo>
                  <a:pt x="528198" y="2375631"/>
                </a:lnTo>
                <a:lnTo>
                  <a:pt x="517612" y="2352875"/>
                </a:lnTo>
                <a:lnTo>
                  <a:pt x="507027" y="2330119"/>
                </a:lnTo>
                <a:lnTo>
                  <a:pt x="496971" y="2307098"/>
                </a:lnTo>
                <a:lnTo>
                  <a:pt x="487180" y="2284077"/>
                </a:lnTo>
                <a:lnTo>
                  <a:pt x="477918" y="2260528"/>
                </a:lnTo>
                <a:lnTo>
                  <a:pt x="468921" y="2237242"/>
                </a:lnTo>
                <a:lnTo>
                  <a:pt x="460188" y="2213692"/>
                </a:lnTo>
                <a:lnTo>
                  <a:pt x="451720" y="2190142"/>
                </a:lnTo>
                <a:lnTo>
                  <a:pt x="443781" y="2166328"/>
                </a:lnTo>
                <a:lnTo>
                  <a:pt x="436107" y="2142249"/>
                </a:lnTo>
                <a:lnTo>
                  <a:pt x="428433" y="2118434"/>
                </a:lnTo>
                <a:lnTo>
                  <a:pt x="421288" y="2094355"/>
                </a:lnTo>
                <a:lnTo>
                  <a:pt x="414672" y="2070011"/>
                </a:lnTo>
                <a:lnTo>
                  <a:pt x="408321" y="2045932"/>
                </a:lnTo>
                <a:lnTo>
                  <a:pt x="387680" y="2035348"/>
                </a:lnTo>
                <a:lnTo>
                  <a:pt x="367304" y="2024499"/>
                </a:lnTo>
                <a:lnTo>
                  <a:pt x="347192" y="2013386"/>
                </a:lnTo>
                <a:lnTo>
                  <a:pt x="327080" y="2001743"/>
                </a:lnTo>
                <a:lnTo>
                  <a:pt x="307233" y="1990100"/>
                </a:lnTo>
                <a:lnTo>
                  <a:pt x="287651" y="1977664"/>
                </a:lnTo>
                <a:lnTo>
                  <a:pt x="268068" y="1964963"/>
                </a:lnTo>
                <a:lnTo>
                  <a:pt x="249015" y="1951732"/>
                </a:lnTo>
                <a:lnTo>
                  <a:pt x="229433" y="1937444"/>
                </a:lnTo>
                <a:lnTo>
                  <a:pt x="210115" y="1922361"/>
                </a:lnTo>
                <a:lnTo>
                  <a:pt x="191326" y="1907014"/>
                </a:lnTo>
                <a:lnTo>
                  <a:pt x="181800" y="1899076"/>
                </a:lnTo>
                <a:lnTo>
                  <a:pt x="172538" y="1891138"/>
                </a:lnTo>
                <a:lnTo>
                  <a:pt x="163540" y="1882670"/>
                </a:lnTo>
                <a:lnTo>
                  <a:pt x="154543" y="1874468"/>
                </a:lnTo>
                <a:lnTo>
                  <a:pt x="145810" y="1865736"/>
                </a:lnTo>
                <a:lnTo>
                  <a:pt x="137342" y="1857004"/>
                </a:lnTo>
                <a:lnTo>
                  <a:pt x="128874" y="1848007"/>
                </a:lnTo>
                <a:lnTo>
                  <a:pt x="120406" y="1839010"/>
                </a:lnTo>
                <a:lnTo>
                  <a:pt x="112202" y="1829749"/>
                </a:lnTo>
                <a:lnTo>
                  <a:pt x="103999" y="1820223"/>
                </a:lnTo>
                <a:close/>
                <a:moveTo>
                  <a:pt x="3022845" y="1815725"/>
                </a:moveTo>
                <a:lnTo>
                  <a:pt x="3014642" y="1825780"/>
                </a:lnTo>
                <a:lnTo>
                  <a:pt x="3006173" y="1835306"/>
                </a:lnTo>
                <a:lnTo>
                  <a:pt x="2997705" y="1844567"/>
                </a:lnTo>
                <a:lnTo>
                  <a:pt x="2988973" y="1853828"/>
                </a:lnTo>
                <a:lnTo>
                  <a:pt x="2980240" y="1862825"/>
                </a:lnTo>
                <a:lnTo>
                  <a:pt x="2971243" y="1871822"/>
                </a:lnTo>
                <a:lnTo>
                  <a:pt x="2962245" y="1880554"/>
                </a:lnTo>
                <a:lnTo>
                  <a:pt x="2952983" y="1889286"/>
                </a:lnTo>
                <a:lnTo>
                  <a:pt x="2943457" y="1897753"/>
                </a:lnTo>
                <a:lnTo>
                  <a:pt x="2933930" y="1905691"/>
                </a:lnTo>
                <a:lnTo>
                  <a:pt x="2924403" y="1913894"/>
                </a:lnTo>
                <a:lnTo>
                  <a:pt x="2914348" y="1921832"/>
                </a:lnTo>
                <a:lnTo>
                  <a:pt x="2894500" y="1936915"/>
                </a:lnTo>
                <a:lnTo>
                  <a:pt x="2874389" y="1951732"/>
                </a:lnTo>
                <a:lnTo>
                  <a:pt x="2859834" y="1961787"/>
                </a:lnTo>
                <a:lnTo>
                  <a:pt x="2845015" y="1971843"/>
                </a:lnTo>
                <a:lnTo>
                  <a:pt x="2830196" y="1981368"/>
                </a:lnTo>
                <a:lnTo>
                  <a:pt x="2814847" y="1990630"/>
                </a:lnTo>
                <a:lnTo>
                  <a:pt x="2799764" y="1999626"/>
                </a:lnTo>
                <a:lnTo>
                  <a:pt x="2784415" y="2008623"/>
                </a:lnTo>
                <a:lnTo>
                  <a:pt x="2769067" y="2017355"/>
                </a:lnTo>
                <a:lnTo>
                  <a:pt x="2753454" y="2025822"/>
                </a:lnTo>
                <a:lnTo>
                  <a:pt x="2747897" y="2048578"/>
                </a:lnTo>
                <a:lnTo>
                  <a:pt x="2741545" y="2071599"/>
                </a:lnTo>
                <a:lnTo>
                  <a:pt x="2735459" y="2094355"/>
                </a:lnTo>
                <a:lnTo>
                  <a:pt x="2728579" y="2116847"/>
                </a:lnTo>
                <a:lnTo>
                  <a:pt x="2721698" y="2139603"/>
                </a:lnTo>
                <a:lnTo>
                  <a:pt x="2714289" y="2161830"/>
                </a:lnTo>
                <a:lnTo>
                  <a:pt x="2706879" y="2184321"/>
                </a:lnTo>
                <a:lnTo>
                  <a:pt x="2699205" y="2206548"/>
                </a:lnTo>
                <a:lnTo>
                  <a:pt x="2691002" y="2229039"/>
                </a:lnTo>
                <a:lnTo>
                  <a:pt x="2682798" y="2251002"/>
                </a:lnTo>
                <a:lnTo>
                  <a:pt x="2673801" y="2272964"/>
                </a:lnTo>
                <a:lnTo>
                  <a:pt x="2664803" y="2294662"/>
                </a:lnTo>
                <a:lnTo>
                  <a:pt x="2655541" y="2316359"/>
                </a:lnTo>
                <a:lnTo>
                  <a:pt x="2645750" y="2338057"/>
                </a:lnTo>
                <a:lnTo>
                  <a:pt x="2635959" y="2359490"/>
                </a:lnTo>
                <a:lnTo>
                  <a:pt x="2625903" y="2380659"/>
                </a:lnTo>
                <a:lnTo>
                  <a:pt x="2647338" y="2363459"/>
                </a:lnTo>
                <a:lnTo>
                  <a:pt x="2668508" y="2345731"/>
                </a:lnTo>
                <a:lnTo>
                  <a:pt x="2689149" y="2327473"/>
                </a:lnTo>
                <a:lnTo>
                  <a:pt x="2709790" y="2309215"/>
                </a:lnTo>
                <a:lnTo>
                  <a:pt x="2729637" y="2290428"/>
                </a:lnTo>
                <a:lnTo>
                  <a:pt x="2749220" y="2270847"/>
                </a:lnTo>
                <a:lnTo>
                  <a:pt x="2768273" y="2251266"/>
                </a:lnTo>
                <a:lnTo>
                  <a:pt x="2787061" y="2231156"/>
                </a:lnTo>
                <a:lnTo>
                  <a:pt x="2805321" y="2210252"/>
                </a:lnTo>
                <a:lnTo>
                  <a:pt x="2823051" y="2189613"/>
                </a:lnTo>
                <a:lnTo>
                  <a:pt x="2839987" y="2168180"/>
                </a:lnTo>
                <a:lnTo>
                  <a:pt x="2856659" y="2146482"/>
                </a:lnTo>
                <a:lnTo>
                  <a:pt x="2872801" y="2123991"/>
                </a:lnTo>
                <a:lnTo>
                  <a:pt x="2888414" y="2101764"/>
                </a:lnTo>
                <a:lnTo>
                  <a:pt x="2903498" y="2078743"/>
                </a:lnTo>
                <a:lnTo>
                  <a:pt x="2917788" y="2055193"/>
                </a:lnTo>
                <a:lnTo>
                  <a:pt x="2926256" y="2041169"/>
                </a:lnTo>
                <a:lnTo>
                  <a:pt x="2934724" y="2026881"/>
                </a:lnTo>
                <a:lnTo>
                  <a:pt x="2942398" y="2012592"/>
                </a:lnTo>
                <a:lnTo>
                  <a:pt x="2950072" y="1998038"/>
                </a:lnTo>
                <a:lnTo>
                  <a:pt x="2957482" y="1983485"/>
                </a:lnTo>
                <a:lnTo>
                  <a:pt x="2964627" y="1968667"/>
                </a:lnTo>
                <a:lnTo>
                  <a:pt x="2971772" y="1953849"/>
                </a:lnTo>
                <a:lnTo>
                  <a:pt x="2978387" y="1939031"/>
                </a:lnTo>
                <a:lnTo>
                  <a:pt x="2985003" y="1923949"/>
                </a:lnTo>
                <a:lnTo>
                  <a:pt x="2991090" y="1908866"/>
                </a:lnTo>
                <a:lnTo>
                  <a:pt x="2996911" y="1893255"/>
                </a:lnTo>
                <a:lnTo>
                  <a:pt x="3002469" y="1878172"/>
                </a:lnTo>
                <a:lnTo>
                  <a:pt x="3008290" y="1862560"/>
                </a:lnTo>
                <a:lnTo>
                  <a:pt x="3013318" y="1847213"/>
                </a:lnTo>
                <a:lnTo>
                  <a:pt x="3018082" y="1831601"/>
                </a:lnTo>
                <a:lnTo>
                  <a:pt x="3022845" y="1815725"/>
                </a:lnTo>
                <a:close/>
                <a:moveTo>
                  <a:pt x="2808496" y="1593721"/>
                </a:moveTo>
                <a:lnTo>
                  <a:pt x="2807967" y="1615418"/>
                </a:lnTo>
                <a:lnTo>
                  <a:pt x="2807438" y="1637116"/>
                </a:lnTo>
                <a:lnTo>
                  <a:pt x="2806379" y="1659078"/>
                </a:lnTo>
                <a:lnTo>
                  <a:pt x="2805321" y="1680776"/>
                </a:lnTo>
                <a:lnTo>
                  <a:pt x="2803733" y="1702474"/>
                </a:lnTo>
                <a:lnTo>
                  <a:pt x="2802145" y="1724701"/>
                </a:lnTo>
                <a:lnTo>
                  <a:pt x="2800293" y="1746398"/>
                </a:lnTo>
                <a:lnTo>
                  <a:pt x="2798176" y="1768096"/>
                </a:lnTo>
                <a:lnTo>
                  <a:pt x="2795530" y="1789794"/>
                </a:lnTo>
                <a:lnTo>
                  <a:pt x="2793148" y="1811491"/>
                </a:lnTo>
                <a:lnTo>
                  <a:pt x="2789972" y="1833189"/>
                </a:lnTo>
                <a:lnTo>
                  <a:pt x="2787061" y="1854887"/>
                </a:lnTo>
                <a:lnTo>
                  <a:pt x="2783621" y="1876584"/>
                </a:lnTo>
                <a:lnTo>
                  <a:pt x="2780181" y="1898017"/>
                </a:lnTo>
                <a:lnTo>
                  <a:pt x="2776212" y="1919715"/>
                </a:lnTo>
                <a:lnTo>
                  <a:pt x="2771978" y="1941148"/>
                </a:lnTo>
                <a:lnTo>
                  <a:pt x="2788385" y="1931093"/>
                </a:lnTo>
                <a:lnTo>
                  <a:pt x="2805056" y="1920509"/>
                </a:lnTo>
                <a:lnTo>
                  <a:pt x="2821463" y="1909925"/>
                </a:lnTo>
                <a:lnTo>
                  <a:pt x="2837341" y="1899076"/>
                </a:lnTo>
                <a:lnTo>
                  <a:pt x="2848455" y="1891138"/>
                </a:lnTo>
                <a:lnTo>
                  <a:pt x="2859305" y="1883200"/>
                </a:lnTo>
                <a:lnTo>
                  <a:pt x="2870155" y="1874997"/>
                </a:lnTo>
                <a:lnTo>
                  <a:pt x="2880740" y="1866265"/>
                </a:lnTo>
                <a:lnTo>
                  <a:pt x="2891325" y="1858062"/>
                </a:lnTo>
                <a:lnTo>
                  <a:pt x="2901381" y="1849330"/>
                </a:lnTo>
                <a:lnTo>
                  <a:pt x="2911437" y="1840333"/>
                </a:lnTo>
                <a:lnTo>
                  <a:pt x="2921228" y="1831072"/>
                </a:lnTo>
                <a:lnTo>
                  <a:pt x="2931019" y="1821546"/>
                </a:lnTo>
                <a:lnTo>
                  <a:pt x="2940546" y="1812285"/>
                </a:lnTo>
                <a:lnTo>
                  <a:pt x="2949808" y="1802759"/>
                </a:lnTo>
                <a:lnTo>
                  <a:pt x="2958805" y="1792704"/>
                </a:lnTo>
                <a:lnTo>
                  <a:pt x="2967538" y="1782914"/>
                </a:lnTo>
                <a:lnTo>
                  <a:pt x="2976006" y="1772594"/>
                </a:lnTo>
                <a:lnTo>
                  <a:pt x="2983945" y="1762539"/>
                </a:lnTo>
                <a:lnTo>
                  <a:pt x="2991619" y="1751426"/>
                </a:lnTo>
                <a:lnTo>
                  <a:pt x="2998235" y="1742429"/>
                </a:lnTo>
                <a:lnTo>
                  <a:pt x="3004056" y="1733697"/>
                </a:lnTo>
                <a:lnTo>
                  <a:pt x="3010143" y="1724171"/>
                </a:lnTo>
                <a:lnTo>
                  <a:pt x="3015700" y="1714646"/>
                </a:lnTo>
                <a:lnTo>
                  <a:pt x="3020993" y="1705384"/>
                </a:lnTo>
                <a:lnTo>
                  <a:pt x="3025756" y="1695329"/>
                </a:lnTo>
                <a:lnTo>
                  <a:pt x="3030519" y="1685804"/>
                </a:lnTo>
                <a:lnTo>
                  <a:pt x="3034753" y="1675749"/>
                </a:lnTo>
                <a:lnTo>
                  <a:pt x="3038458" y="1665958"/>
                </a:lnTo>
                <a:lnTo>
                  <a:pt x="3042163" y="1655639"/>
                </a:lnTo>
                <a:lnTo>
                  <a:pt x="3045603" y="1645584"/>
                </a:lnTo>
                <a:lnTo>
                  <a:pt x="3048514" y="1635264"/>
                </a:lnTo>
                <a:lnTo>
                  <a:pt x="3051160" y="1624944"/>
                </a:lnTo>
                <a:lnTo>
                  <a:pt x="3053542" y="1614360"/>
                </a:lnTo>
                <a:lnTo>
                  <a:pt x="3055394" y="1604305"/>
                </a:lnTo>
                <a:lnTo>
                  <a:pt x="3056453" y="1593721"/>
                </a:lnTo>
                <a:lnTo>
                  <a:pt x="2808496" y="1593721"/>
                </a:lnTo>
                <a:close/>
                <a:moveTo>
                  <a:pt x="82035" y="1593721"/>
                </a:moveTo>
                <a:lnTo>
                  <a:pt x="82564" y="1611979"/>
                </a:lnTo>
                <a:lnTo>
                  <a:pt x="83358" y="1630501"/>
                </a:lnTo>
                <a:lnTo>
                  <a:pt x="84152" y="1648759"/>
                </a:lnTo>
                <a:lnTo>
                  <a:pt x="85475" y="1667546"/>
                </a:lnTo>
                <a:lnTo>
                  <a:pt x="89974" y="1678395"/>
                </a:lnTo>
                <a:lnTo>
                  <a:pt x="94737" y="1689508"/>
                </a:lnTo>
                <a:lnTo>
                  <a:pt x="100029" y="1700092"/>
                </a:lnTo>
                <a:lnTo>
                  <a:pt x="105587" y="1710941"/>
                </a:lnTo>
                <a:lnTo>
                  <a:pt x="111673" y="1721261"/>
                </a:lnTo>
                <a:lnTo>
                  <a:pt x="118024" y="1731580"/>
                </a:lnTo>
                <a:lnTo>
                  <a:pt x="124905" y="1741635"/>
                </a:lnTo>
                <a:lnTo>
                  <a:pt x="131520" y="1751426"/>
                </a:lnTo>
                <a:lnTo>
                  <a:pt x="139459" y="1762539"/>
                </a:lnTo>
                <a:lnTo>
                  <a:pt x="147663" y="1772594"/>
                </a:lnTo>
                <a:lnTo>
                  <a:pt x="156131" y="1782914"/>
                </a:lnTo>
                <a:lnTo>
                  <a:pt x="164863" y="1792704"/>
                </a:lnTo>
                <a:lnTo>
                  <a:pt x="173861" y="1802759"/>
                </a:lnTo>
                <a:lnTo>
                  <a:pt x="182858" y="1812285"/>
                </a:lnTo>
                <a:lnTo>
                  <a:pt x="192385" y="1822076"/>
                </a:lnTo>
                <a:lnTo>
                  <a:pt x="202176" y="1831072"/>
                </a:lnTo>
                <a:lnTo>
                  <a:pt x="211967" y="1840333"/>
                </a:lnTo>
                <a:lnTo>
                  <a:pt x="222288" y="1849330"/>
                </a:lnTo>
                <a:lnTo>
                  <a:pt x="232343" y="1858062"/>
                </a:lnTo>
                <a:lnTo>
                  <a:pt x="242664" y="1866265"/>
                </a:lnTo>
                <a:lnTo>
                  <a:pt x="253514" y="1874997"/>
                </a:lnTo>
                <a:lnTo>
                  <a:pt x="264099" y="1883200"/>
                </a:lnTo>
                <a:lnTo>
                  <a:pt x="274949" y="1891138"/>
                </a:lnTo>
                <a:lnTo>
                  <a:pt x="286063" y="1899076"/>
                </a:lnTo>
                <a:lnTo>
                  <a:pt x="298500" y="1907808"/>
                </a:lnTo>
                <a:lnTo>
                  <a:pt x="310938" y="1916275"/>
                </a:lnTo>
                <a:lnTo>
                  <a:pt x="323640" y="1924213"/>
                </a:lnTo>
                <a:lnTo>
                  <a:pt x="336607" y="1932416"/>
                </a:lnTo>
                <a:lnTo>
                  <a:pt x="349309" y="1940090"/>
                </a:lnTo>
                <a:lnTo>
                  <a:pt x="362540" y="1948028"/>
                </a:lnTo>
                <a:lnTo>
                  <a:pt x="388739" y="1962846"/>
                </a:lnTo>
                <a:lnTo>
                  <a:pt x="384240" y="1940090"/>
                </a:lnTo>
                <a:lnTo>
                  <a:pt x="379741" y="1917069"/>
                </a:lnTo>
                <a:lnTo>
                  <a:pt x="375772" y="1894313"/>
                </a:lnTo>
                <a:lnTo>
                  <a:pt x="372067" y="1871292"/>
                </a:lnTo>
                <a:lnTo>
                  <a:pt x="368627" y="1848272"/>
                </a:lnTo>
                <a:lnTo>
                  <a:pt x="365187" y="1825251"/>
                </a:lnTo>
                <a:lnTo>
                  <a:pt x="362540" y="1802230"/>
                </a:lnTo>
                <a:lnTo>
                  <a:pt x="359629" y="1779209"/>
                </a:lnTo>
                <a:lnTo>
                  <a:pt x="357512" y="1755924"/>
                </a:lnTo>
                <a:lnTo>
                  <a:pt x="355395" y="1732639"/>
                </a:lnTo>
                <a:lnTo>
                  <a:pt x="353543" y="1709618"/>
                </a:lnTo>
                <a:lnTo>
                  <a:pt x="351955" y="1686333"/>
                </a:lnTo>
                <a:lnTo>
                  <a:pt x="350632" y="1663048"/>
                </a:lnTo>
                <a:lnTo>
                  <a:pt x="349309" y="1639762"/>
                </a:lnTo>
                <a:lnTo>
                  <a:pt x="348780" y="1616742"/>
                </a:lnTo>
                <a:lnTo>
                  <a:pt x="348250" y="1593721"/>
                </a:lnTo>
                <a:lnTo>
                  <a:pt x="82035" y="1593721"/>
                </a:lnTo>
                <a:close/>
                <a:moveTo>
                  <a:pt x="2771978" y="1181465"/>
                </a:moveTo>
                <a:lnTo>
                  <a:pt x="2776212" y="1203163"/>
                </a:lnTo>
                <a:lnTo>
                  <a:pt x="2780181" y="1224596"/>
                </a:lnTo>
                <a:lnTo>
                  <a:pt x="2783621" y="1246293"/>
                </a:lnTo>
                <a:lnTo>
                  <a:pt x="2787061" y="1267991"/>
                </a:lnTo>
                <a:lnTo>
                  <a:pt x="2789972" y="1289424"/>
                </a:lnTo>
                <a:lnTo>
                  <a:pt x="2793148" y="1311122"/>
                </a:lnTo>
                <a:lnTo>
                  <a:pt x="2795530" y="1332819"/>
                </a:lnTo>
                <a:lnTo>
                  <a:pt x="2798176" y="1354782"/>
                </a:lnTo>
                <a:lnTo>
                  <a:pt x="2800293" y="1376479"/>
                </a:lnTo>
                <a:lnTo>
                  <a:pt x="2802145" y="1398177"/>
                </a:lnTo>
                <a:lnTo>
                  <a:pt x="2803733" y="1419875"/>
                </a:lnTo>
                <a:lnTo>
                  <a:pt x="2805321" y="1442102"/>
                </a:lnTo>
                <a:lnTo>
                  <a:pt x="2806379" y="1463799"/>
                </a:lnTo>
                <a:lnTo>
                  <a:pt x="2807438" y="1485497"/>
                </a:lnTo>
                <a:lnTo>
                  <a:pt x="2807967" y="1507459"/>
                </a:lnTo>
                <a:lnTo>
                  <a:pt x="2808496" y="1529157"/>
                </a:lnTo>
                <a:lnTo>
                  <a:pt x="3056453" y="1529157"/>
                </a:lnTo>
                <a:lnTo>
                  <a:pt x="3055394" y="1518573"/>
                </a:lnTo>
                <a:lnTo>
                  <a:pt x="3053542" y="1507989"/>
                </a:lnTo>
                <a:lnTo>
                  <a:pt x="3051160" y="1497934"/>
                </a:lnTo>
                <a:lnTo>
                  <a:pt x="3048514" y="1487349"/>
                </a:lnTo>
                <a:lnTo>
                  <a:pt x="3045603" y="1477030"/>
                </a:lnTo>
                <a:lnTo>
                  <a:pt x="3042163" y="1467239"/>
                </a:lnTo>
                <a:lnTo>
                  <a:pt x="3038458" y="1456920"/>
                </a:lnTo>
                <a:lnTo>
                  <a:pt x="3034753" y="1446865"/>
                </a:lnTo>
                <a:lnTo>
                  <a:pt x="3030519" y="1437074"/>
                </a:lnTo>
                <a:lnTo>
                  <a:pt x="3025756" y="1427019"/>
                </a:lnTo>
                <a:lnTo>
                  <a:pt x="3020993" y="1417493"/>
                </a:lnTo>
                <a:lnTo>
                  <a:pt x="3015700" y="1407968"/>
                </a:lnTo>
                <a:lnTo>
                  <a:pt x="3010143" y="1398706"/>
                </a:lnTo>
                <a:lnTo>
                  <a:pt x="3004056" y="1389181"/>
                </a:lnTo>
                <a:lnTo>
                  <a:pt x="2998235" y="1379919"/>
                </a:lnTo>
                <a:lnTo>
                  <a:pt x="2991619" y="1370923"/>
                </a:lnTo>
                <a:lnTo>
                  <a:pt x="2983945" y="1360339"/>
                </a:lnTo>
                <a:lnTo>
                  <a:pt x="2976006" y="1350283"/>
                </a:lnTo>
                <a:lnTo>
                  <a:pt x="2967538" y="1339964"/>
                </a:lnTo>
                <a:lnTo>
                  <a:pt x="2958805" y="1329644"/>
                </a:lnTo>
                <a:lnTo>
                  <a:pt x="2949808" y="1320118"/>
                </a:lnTo>
                <a:lnTo>
                  <a:pt x="2940546" y="1310593"/>
                </a:lnTo>
                <a:lnTo>
                  <a:pt x="2931019" y="1300802"/>
                </a:lnTo>
                <a:lnTo>
                  <a:pt x="2921228" y="1291541"/>
                </a:lnTo>
                <a:lnTo>
                  <a:pt x="2911437" y="1282544"/>
                </a:lnTo>
                <a:lnTo>
                  <a:pt x="2901381" y="1273548"/>
                </a:lnTo>
                <a:lnTo>
                  <a:pt x="2891325" y="1264816"/>
                </a:lnTo>
                <a:lnTo>
                  <a:pt x="2880740" y="1256084"/>
                </a:lnTo>
                <a:lnTo>
                  <a:pt x="2870155" y="1247881"/>
                </a:lnTo>
                <a:lnTo>
                  <a:pt x="2859305" y="1239414"/>
                </a:lnTo>
                <a:lnTo>
                  <a:pt x="2848455" y="1231475"/>
                </a:lnTo>
                <a:lnTo>
                  <a:pt x="2837341" y="1223537"/>
                </a:lnTo>
                <a:lnTo>
                  <a:pt x="2821463" y="1212424"/>
                </a:lnTo>
                <a:lnTo>
                  <a:pt x="2805056" y="1201840"/>
                </a:lnTo>
                <a:lnTo>
                  <a:pt x="2788385" y="1191785"/>
                </a:lnTo>
                <a:lnTo>
                  <a:pt x="2771978" y="1181465"/>
                </a:lnTo>
                <a:close/>
                <a:moveTo>
                  <a:pt x="388739" y="1159767"/>
                </a:moveTo>
                <a:lnTo>
                  <a:pt x="362540" y="1174585"/>
                </a:lnTo>
                <a:lnTo>
                  <a:pt x="349309" y="1182259"/>
                </a:lnTo>
                <a:lnTo>
                  <a:pt x="336342" y="1190462"/>
                </a:lnTo>
                <a:lnTo>
                  <a:pt x="323640" y="1198400"/>
                </a:lnTo>
                <a:lnTo>
                  <a:pt x="310938" y="1206603"/>
                </a:lnTo>
                <a:lnTo>
                  <a:pt x="298500" y="1215070"/>
                </a:lnTo>
                <a:lnTo>
                  <a:pt x="286063" y="1223537"/>
                </a:lnTo>
                <a:lnTo>
                  <a:pt x="274949" y="1231475"/>
                </a:lnTo>
                <a:lnTo>
                  <a:pt x="264099" y="1239678"/>
                </a:lnTo>
                <a:lnTo>
                  <a:pt x="253514" y="1247881"/>
                </a:lnTo>
                <a:lnTo>
                  <a:pt x="242664" y="1256084"/>
                </a:lnTo>
                <a:lnTo>
                  <a:pt x="232343" y="1264816"/>
                </a:lnTo>
                <a:lnTo>
                  <a:pt x="222288" y="1273548"/>
                </a:lnTo>
                <a:lnTo>
                  <a:pt x="211967" y="1282544"/>
                </a:lnTo>
                <a:lnTo>
                  <a:pt x="202176" y="1291541"/>
                </a:lnTo>
                <a:lnTo>
                  <a:pt x="192385" y="1300802"/>
                </a:lnTo>
                <a:lnTo>
                  <a:pt x="182858" y="1310593"/>
                </a:lnTo>
                <a:lnTo>
                  <a:pt x="173861" y="1320118"/>
                </a:lnTo>
                <a:lnTo>
                  <a:pt x="164863" y="1329644"/>
                </a:lnTo>
                <a:lnTo>
                  <a:pt x="156131" y="1339964"/>
                </a:lnTo>
                <a:lnTo>
                  <a:pt x="147663" y="1350283"/>
                </a:lnTo>
                <a:lnTo>
                  <a:pt x="139459" y="1360339"/>
                </a:lnTo>
                <a:lnTo>
                  <a:pt x="131520" y="1370923"/>
                </a:lnTo>
                <a:lnTo>
                  <a:pt x="124375" y="1380978"/>
                </a:lnTo>
                <a:lnTo>
                  <a:pt x="118024" y="1391033"/>
                </a:lnTo>
                <a:lnTo>
                  <a:pt x="111673" y="1401352"/>
                </a:lnTo>
                <a:lnTo>
                  <a:pt x="105587" y="1411937"/>
                </a:lnTo>
                <a:lnTo>
                  <a:pt x="100029" y="1422521"/>
                </a:lnTo>
                <a:lnTo>
                  <a:pt x="94737" y="1433370"/>
                </a:lnTo>
                <a:lnTo>
                  <a:pt x="89974" y="1444219"/>
                </a:lnTo>
                <a:lnTo>
                  <a:pt x="85475" y="1455332"/>
                </a:lnTo>
                <a:lnTo>
                  <a:pt x="84152" y="1473590"/>
                </a:lnTo>
                <a:lnTo>
                  <a:pt x="83358" y="1492377"/>
                </a:lnTo>
                <a:lnTo>
                  <a:pt x="82564" y="1510635"/>
                </a:lnTo>
                <a:lnTo>
                  <a:pt x="82035" y="1529157"/>
                </a:lnTo>
                <a:lnTo>
                  <a:pt x="348250" y="1529157"/>
                </a:lnTo>
                <a:lnTo>
                  <a:pt x="348780" y="1505872"/>
                </a:lnTo>
                <a:lnTo>
                  <a:pt x="349309" y="1482586"/>
                </a:lnTo>
                <a:lnTo>
                  <a:pt x="350632" y="1459566"/>
                </a:lnTo>
                <a:lnTo>
                  <a:pt x="351955" y="1436545"/>
                </a:lnTo>
                <a:lnTo>
                  <a:pt x="353543" y="1413260"/>
                </a:lnTo>
                <a:lnTo>
                  <a:pt x="355395" y="1389974"/>
                </a:lnTo>
                <a:lnTo>
                  <a:pt x="357512" y="1366954"/>
                </a:lnTo>
                <a:lnTo>
                  <a:pt x="359629" y="1343668"/>
                </a:lnTo>
                <a:lnTo>
                  <a:pt x="362540" y="1320383"/>
                </a:lnTo>
                <a:lnTo>
                  <a:pt x="365187" y="1297362"/>
                </a:lnTo>
                <a:lnTo>
                  <a:pt x="368627" y="1274606"/>
                </a:lnTo>
                <a:lnTo>
                  <a:pt x="372067" y="1251586"/>
                </a:lnTo>
                <a:lnTo>
                  <a:pt x="375772" y="1228300"/>
                </a:lnTo>
                <a:lnTo>
                  <a:pt x="379741" y="1205544"/>
                </a:lnTo>
                <a:lnTo>
                  <a:pt x="384240" y="1182788"/>
                </a:lnTo>
                <a:lnTo>
                  <a:pt x="388739" y="1159767"/>
                </a:lnTo>
                <a:close/>
                <a:moveTo>
                  <a:pt x="1055688" y="1066800"/>
                </a:moveTo>
                <a:lnTo>
                  <a:pt x="1366095" y="1066800"/>
                </a:lnTo>
                <a:lnTo>
                  <a:pt x="1486868" y="1354010"/>
                </a:lnTo>
                <a:lnTo>
                  <a:pt x="1513088" y="1415366"/>
                </a:lnTo>
                <a:lnTo>
                  <a:pt x="1524742" y="1443664"/>
                </a:lnTo>
                <a:lnTo>
                  <a:pt x="1536395" y="1471433"/>
                </a:lnTo>
                <a:lnTo>
                  <a:pt x="1547254" y="1498673"/>
                </a:lnTo>
                <a:lnTo>
                  <a:pt x="1558113" y="1525913"/>
                </a:lnTo>
                <a:lnTo>
                  <a:pt x="1568707" y="1553418"/>
                </a:lnTo>
                <a:lnTo>
                  <a:pt x="1579037" y="1582244"/>
                </a:lnTo>
                <a:lnTo>
                  <a:pt x="1582480" y="1582244"/>
                </a:lnTo>
                <a:lnTo>
                  <a:pt x="1592809" y="1554476"/>
                </a:lnTo>
                <a:lnTo>
                  <a:pt x="1603138" y="1527236"/>
                </a:lnTo>
                <a:lnTo>
                  <a:pt x="1613732" y="1499467"/>
                </a:lnTo>
                <a:lnTo>
                  <a:pt x="1624591" y="1471962"/>
                </a:lnTo>
                <a:lnTo>
                  <a:pt x="1647898" y="1414837"/>
                </a:lnTo>
                <a:lnTo>
                  <a:pt x="1673324" y="1354010"/>
                </a:lnTo>
                <a:lnTo>
                  <a:pt x="1793832" y="1066800"/>
                </a:lnTo>
                <a:lnTo>
                  <a:pt x="2097088" y="1066800"/>
                </a:lnTo>
                <a:lnTo>
                  <a:pt x="1729208" y="1717651"/>
                </a:lnTo>
                <a:lnTo>
                  <a:pt x="1907983" y="1717651"/>
                </a:lnTo>
                <a:lnTo>
                  <a:pt x="1907983" y="1844859"/>
                </a:lnTo>
                <a:lnTo>
                  <a:pt x="1703253" y="1844859"/>
                </a:lnTo>
                <a:lnTo>
                  <a:pt x="1703253" y="1925257"/>
                </a:lnTo>
                <a:lnTo>
                  <a:pt x="1907983" y="1925257"/>
                </a:lnTo>
                <a:lnTo>
                  <a:pt x="1907983" y="2052730"/>
                </a:lnTo>
                <a:lnTo>
                  <a:pt x="1703253" y="2052730"/>
                </a:lnTo>
                <a:lnTo>
                  <a:pt x="1703253" y="2260600"/>
                </a:lnTo>
                <a:lnTo>
                  <a:pt x="1433633" y="2260600"/>
                </a:lnTo>
                <a:lnTo>
                  <a:pt x="1433633" y="2052730"/>
                </a:lnTo>
                <a:lnTo>
                  <a:pt x="1244793" y="2052730"/>
                </a:lnTo>
                <a:lnTo>
                  <a:pt x="1244793" y="1925257"/>
                </a:lnTo>
                <a:lnTo>
                  <a:pt x="1433633" y="1925257"/>
                </a:lnTo>
                <a:lnTo>
                  <a:pt x="1433633" y="1844859"/>
                </a:lnTo>
                <a:lnTo>
                  <a:pt x="1244793" y="1844859"/>
                </a:lnTo>
                <a:lnTo>
                  <a:pt x="1244793" y="1717651"/>
                </a:lnTo>
                <a:lnTo>
                  <a:pt x="1404234" y="1717651"/>
                </a:lnTo>
                <a:lnTo>
                  <a:pt x="1055688" y="1066800"/>
                </a:lnTo>
                <a:close/>
                <a:moveTo>
                  <a:pt x="2625903" y="741955"/>
                </a:moveTo>
                <a:lnTo>
                  <a:pt x="2636224" y="763388"/>
                </a:lnTo>
                <a:lnTo>
                  <a:pt x="2646015" y="784821"/>
                </a:lnTo>
                <a:lnTo>
                  <a:pt x="2655806" y="806519"/>
                </a:lnTo>
                <a:lnTo>
                  <a:pt x="2665068" y="828216"/>
                </a:lnTo>
                <a:lnTo>
                  <a:pt x="2674065" y="849914"/>
                </a:lnTo>
                <a:lnTo>
                  <a:pt x="2682798" y="871876"/>
                </a:lnTo>
                <a:lnTo>
                  <a:pt x="2691002" y="893838"/>
                </a:lnTo>
                <a:lnTo>
                  <a:pt x="2699205" y="916330"/>
                </a:lnTo>
                <a:lnTo>
                  <a:pt x="2706879" y="938292"/>
                </a:lnTo>
                <a:lnTo>
                  <a:pt x="2714553" y="960519"/>
                </a:lnTo>
                <a:lnTo>
                  <a:pt x="2721698" y="983275"/>
                </a:lnTo>
                <a:lnTo>
                  <a:pt x="2728579" y="1005767"/>
                </a:lnTo>
                <a:lnTo>
                  <a:pt x="2735459" y="1028523"/>
                </a:lnTo>
                <a:lnTo>
                  <a:pt x="2741545" y="1051279"/>
                </a:lnTo>
                <a:lnTo>
                  <a:pt x="2747897" y="1074035"/>
                </a:lnTo>
                <a:lnTo>
                  <a:pt x="2753454" y="1096791"/>
                </a:lnTo>
                <a:lnTo>
                  <a:pt x="2769067" y="1105523"/>
                </a:lnTo>
                <a:lnTo>
                  <a:pt x="2784415" y="1114255"/>
                </a:lnTo>
                <a:lnTo>
                  <a:pt x="2799764" y="1122722"/>
                </a:lnTo>
                <a:lnTo>
                  <a:pt x="2814847" y="1132248"/>
                </a:lnTo>
                <a:lnTo>
                  <a:pt x="2830196" y="1141510"/>
                </a:lnTo>
                <a:lnTo>
                  <a:pt x="2845015" y="1151035"/>
                </a:lnTo>
                <a:lnTo>
                  <a:pt x="2859834" y="1161090"/>
                </a:lnTo>
                <a:lnTo>
                  <a:pt x="2874389" y="1170881"/>
                </a:lnTo>
                <a:lnTo>
                  <a:pt x="2894500" y="1185699"/>
                </a:lnTo>
                <a:lnTo>
                  <a:pt x="2914348" y="1201046"/>
                </a:lnTo>
                <a:lnTo>
                  <a:pt x="2924139" y="1208984"/>
                </a:lnTo>
                <a:lnTo>
                  <a:pt x="2933930" y="1217187"/>
                </a:lnTo>
                <a:lnTo>
                  <a:pt x="2943457" y="1225125"/>
                </a:lnTo>
                <a:lnTo>
                  <a:pt x="2952719" y="1233592"/>
                </a:lnTo>
                <a:lnTo>
                  <a:pt x="2961981" y="1242324"/>
                </a:lnTo>
                <a:lnTo>
                  <a:pt x="2971243" y="1251056"/>
                </a:lnTo>
                <a:lnTo>
                  <a:pt x="2980240" y="1259524"/>
                </a:lnTo>
                <a:lnTo>
                  <a:pt x="2988973" y="1269050"/>
                </a:lnTo>
                <a:lnTo>
                  <a:pt x="2997705" y="1278046"/>
                </a:lnTo>
                <a:lnTo>
                  <a:pt x="3006173" y="1287572"/>
                </a:lnTo>
                <a:lnTo>
                  <a:pt x="3014642" y="1297098"/>
                </a:lnTo>
                <a:lnTo>
                  <a:pt x="3022845" y="1306888"/>
                </a:lnTo>
                <a:lnTo>
                  <a:pt x="3018082" y="1291276"/>
                </a:lnTo>
                <a:lnTo>
                  <a:pt x="3013054" y="1275400"/>
                </a:lnTo>
                <a:lnTo>
                  <a:pt x="3008290" y="1260053"/>
                </a:lnTo>
                <a:lnTo>
                  <a:pt x="3002469" y="1244706"/>
                </a:lnTo>
                <a:lnTo>
                  <a:pt x="2996911" y="1229094"/>
                </a:lnTo>
                <a:lnTo>
                  <a:pt x="2991090" y="1214011"/>
                </a:lnTo>
                <a:lnTo>
                  <a:pt x="2985003" y="1198929"/>
                </a:lnTo>
                <a:lnTo>
                  <a:pt x="2978387" y="1183582"/>
                </a:lnTo>
                <a:lnTo>
                  <a:pt x="2971507" y="1168764"/>
                </a:lnTo>
                <a:lnTo>
                  <a:pt x="2964627" y="1153946"/>
                </a:lnTo>
                <a:lnTo>
                  <a:pt x="2957482" y="1139393"/>
                </a:lnTo>
                <a:lnTo>
                  <a:pt x="2950072" y="1124575"/>
                </a:lnTo>
                <a:lnTo>
                  <a:pt x="2942398" y="1110021"/>
                </a:lnTo>
                <a:lnTo>
                  <a:pt x="2934724" y="1095733"/>
                </a:lnTo>
                <a:lnTo>
                  <a:pt x="2926256" y="1081709"/>
                </a:lnTo>
                <a:lnTo>
                  <a:pt x="2917788" y="1067420"/>
                </a:lnTo>
                <a:lnTo>
                  <a:pt x="2903498" y="1044135"/>
                </a:lnTo>
                <a:lnTo>
                  <a:pt x="2888414" y="1021114"/>
                </a:lnTo>
                <a:lnTo>
                  <a:pt x="2872801" y="998887"/>
                </a:lnTo>
                <a:lnTo>
                  <a:pt x="2856659" y="976395"/>
                </a:lnTo>
                <a:lnTo>
                  <a:pt x="2839987" y="954698"/>
                </a:lnTo>
                <a:lnTo>
                  <a:pt x="2823051" y="933265"/>
                </a:lnTo>
                <a:lnTo>
                  <a:pt x="2805321" y="912625"/>
                </a:lnTo>
                <a:lnTo>
                  <a:pt x="2787061" y="891722"/>
                </a:lnTo>
                <a:lnTo>
                  <a:pt x="2768273" y="871612"/>
                </a:lnTo>
                <a:lnTo>
                  <a:pt x="2749220" y="852031"/>
                </a:lnTo>
                <a:lnTo>
                  <a:pt x="2729637" y="832450"/>
                </a:lnTo>
                <a:lnTo>
                  <a:pt x="2709790" y="813663"/>
                </a:lnTo>
                <a:lnTo>
                  <a:pt x="2689149" y="795405"/>
                </a:lnTo>
                <a:lnTo>
                  <a:pt x="2668508" y="776883"/>
                </a:lnTo>
                <a:lnTo>
                  <a:pt x="2647338" y="759419"/>
                </a:lnTo>
                <a:lnTo>
                  <a:pt x="2625903" y="741955"/>
                </a:lnTo>
                <a:close/>
                <a:moveTo>
                  <a:pt x="550691" y="702264"/>
                </a:moveTo>
                <a:lnTo>
                  <a:pt x="525022" y="720786"/>
                </a:lnTo>
                <a:lnTo>
                  <a:pt x="499882" y="740367"/>
                </a:lnTo>
                <a:lnTo>
                  <a:pt x="475007" y="760213"/>
                </a:lnTo>
                <a:lnTo>
                  <a:pt x="450926" y="780323"/>
                </a:lnTo>
                <a:lnTo>
                  <a:pt x="438753" y="790907"/>
                </a:lnTo>
                <a:lnTo>
                  <a:pt x="427110" y="801491"/>
                </a:lnTo>
                <a:lnTo>
                  <a:pt x="415201" y="812075"/>
                </a:lnTo>
                <a:lnTo>
                  <a:pt x="403822" y="822924"/>
                </a:lnTo>
                <a:lnTo>
                  <a:pt x="392179" y="834038"/>
                </a:lnTo>
                <a:lnTo>
                  <a:pt x="381064" y="844886"/>
                </a:lnTo>
                <a:lnTo>
                  <a:pt x="369950" y="856264"/>
                </a:lnTo>
                <a:lnTo>
                  <a:pt x="359100" y="867642"/>
                </a:lnTo>
                <a:lnTo>
                  <a:pt x="348250" y="879021"/>
                </a:lnTo>
                <a:lnTo>
                  <a:pt x="337401" y="890928"/>
                </a:lnTo>
                <a:lnTo>
                  <a:pt x="326816" y="902570"/>
                </a:lnTo>
                <a:lnTo>
                  <a:pt x="316495" y="914478"/>
                </a:lnTo>
                <a:lnTo>
                  <a:pt x="306175" y="926385"/>
                </a:lnTo>
                <a:lnTo>
                  <a:pt x="296119" y="938557"/>
                </a:lnTo>
                <a:lnTo>
                  <a:pt x="286328" y="950993"/>
                </a:lnTo>
                <a:lnTo>
                  <a:pt x="276536" y="963430"/>
                </a:lnTo>
                <a:lnTo>
                  <a:pt x="267274" y="975866"/>
                </a:lnTo>
                <a:lnTo>
                  <a:pt x="257483" y="988567"/>
                </a:lnTo>
                <a:lnTo>
                  <a:pt x="248486" y="1001533"/>
                </a:lnTo>
                <a:lnTo>
                  <a:pt x="239488" y="1014234"/>
                </a:lnTo>
                <a:lnTo>
                  <a:pt x="230491" y="1027729"/>
                </a:lnTo>
                <a:lnTo>
                  <a:pt x="222288" y="1040695"/>
                </a:lnTo>
                <a:lnTo>
                  <a:pt x="213820" y="1053925"/>
                </a:lnTo>
                <a:lnTo>
                  <a:pt x="205351" y="1067684"/>
                </a:lnTo>
                <a:lnTo>
                  <a:pt x="197677" y="1080650"/>
                </a:lnTo>
                <a:lnTo>
                  <a:pt x="190268" y="1093616"/>
                </a:lnTo>
                <a:lnTo>
                  <a:pt x="182858" y="1107111"/>
                </a:lnTo>
                <a:lnTo>
                  <a:pt x="175713" y="1120341"/>
                </a:lnTo>
                <a:lnTo>
                  <a:pt x="168568" y="1134101"/>
                </a:lnTo>
                <a:lnTo>
                  <a:pt x="161952" y="1147331"/>
                </a:lnTo>
                <a:lnTo>
                  <a:pt x="155601" y="1161355"/>
                </a:lnTo>
                <a:lnTo>
                  <a:pt x="149250" y="1174850"/>
                </a:lnTo>
                <a:lnTo>
                  <a:pt x="143164" y="1188874"/>
                </a:lnTo>
                <a:lnTo>
                  <a:pt x="137342" y="1202898"/>
                </a:lnTo>
                <a:lnTo>
                  <a:pt x="131520" y="1216922"/>
                </a:lnTo>
                <a:lnTo>
                  <a:pt x="125963" y="1231211"/>
                </a:lnTo>
                <a:lnTo>
                  <a:pt x="120670" y="1245235"/>
                </a:lnTo>
                <a:lnTo>
                  <a:pt x="115907" y="1259524"/>
                </a:lnTo>
                <a:lnTo>
                  <a:pt x="111144" y="1273812"/>
                </a:lnTo>
                <a:lnTo>
                  <a:pt x="106381" y="1288366"/>
                </a:lnTo>
                <a:lnTo>
                  <a:pt x="103999" y="1302654"/>
                </a:lnTo>
                <a:lnTo>
                  <a:pt x="112202" y="1293129"/>
                </a:lnTo>
                <a:lnTo>
                  <a:pt x="120406" y="1283867"/>
                </a:lnTo>
                <a:lnTo>
                  <a:pt x="128874" y="1274871"/>
                </a:lnTo>
                <a:lnTo>
                  <a:pt x="137342" y="1265874"/>
                </a:lnTo>
                <a:lnTo>
                  <a:pt x="145810" y="1257142"/>
                </a:lnTo>
                <a:lnTo>
                  <a:pt x="154543" y="1248410"/>
                </a:lnTo>
                <a:lnTo>
                  <a:pt x="163540" y="1240207"/>
                </a:lnTo>
                <a:lnTo>
                  <a:pt x="172538" y="1231740"/>
                </a:lnTo>
                <a:lnTo>
                  <a:pt x="181800" y="1223537"/>
                </a:lnTo>
                <a:lnTo>
                  <a:pt x="191326" y="1215599"/>
                </a:lnTo>
                <a:lnTo>
                  <a:pt x="209850" y="1199987"/>
                </a:lnTo>
                <a:lnTo>
                  <a:pt x="229433" y="1185169"/>
                </a:lnTo>
                <a:lnTo>
                  <a:pt x="249015" y="1170881"/>
                </a:lnTo>
                <a:lnTo>
                  <a:pt x="268068" y="1157915"/>
                </a:lnTo>
                <a:lnTo>
                  <a:pt x="287386" y="1145214"/>
                </a:lnTo>
                <a:lnTo>
                  <a:pt x="307233" y="1132778"/>
                </a:lnTo>
                <a:lnTo>
                  <a:pt x="327080" y="1120870"/>
                </a:lnTo>
                <a:lnTo>
                  <a:pt x="346927" y="1109228"/>
                </a:lnTo>
                <a:lnTo>
                  <a:pt x="367304" y="1098114"/>
                </a:lnTo>
                <a:lnTo>
                  <a:pt x="387680" y="1087530"/>
                </a:lnTo>
                <a:lnTo>
                  <a:pt x="408321" y="1076946"/>
                </a:lnTo>
                <a:lnTo>
                  <a:pt x="414672" y="1052602"/>
                </a:lnTo>
                <a:lnTo>
                  <a:pt x="421288" y="1028523"/>
                </a:lnTo>
                <a:lnTo>
                  <a:pt x="428433" y="1004444"/>
                </a:lnTo>
                <a:lnTo>
                  <a:pt x="436107" y="980365"/>
                </a:lnTo>
                <a:lnTo>
                  <a:pt x="443781" y="956550"/>
                </a:lnTo>
                <a:lnTo>
                  <a:pt x="451720" y="932735"/>
                </a:lnTo>
                <a:lnTo>
                  <a:pt x="460188" y="909186"/>
                </a:lnTo>
                <a:lnTo>
                  <a:pt x="468921" y="885636"/>
                </a:lnTo>
                <a:lnTo>
                  <a:pt x="477918" y="862086"/>
                </a:lnTo>
                <a:lnTo>
                  <a:pt x="487180" y="838800"/>
                </a:lnTo>
                <a:lnTo>
                  <a:pt x="496707" y="815780"/>
                </a:lnTo>
                <a:lnTo>
                  <a:pt x="507027" y="792759"/>
                </a:lnTo>
                <a:lnTo>
                  <a:pt x="517348" y="769738"/>
                </a:lnTo>
                <a:lnTo>
                  <a:pt x="528198" y="747247"/>
                </a:lnTo>
                <a:lnTo>
                  <a:pt x="539312" y="724491"/>
                </a:lnTo>
                <a:lnTo>
                  <a:pt x="550691" y="702264"/>
                </a:lnTo>
                <a:close/>
                <a:moveTo>
                  <a:pt x="2092678" y="471263"/>
                </a:moveTo>
                <a:lnTo>
                  <a:pt x="2102998" y="494813"/>
                </a:lnTo>
                <a:lnTo>
                  <a:pt x="2112790" y="518627"/>
                </a:lnTo>
                <a:lnTo>
                  <a:pt x="2122316" y="542442"/>
                </a:lnTo>
                <a:lnTo>
                  <a:pt x="2131313" y="566256"/>
                </a:lnTo>
                <a:lnTo>
                  <a:pt x="2140311" y="590336"/>
                </a:lnTo>
                <a:lnTo>
                  <a:pt x="2149044" y="614415"/>
                </a:lnTo>
                <a:lnTo>
                  <a:pt x="2157247" y="639023"/>
                </a:lnTo>
                <a:lnTo>
                  <a:pt x="2165186" y="663102"/>
                </a:lnTo>
                <a:lnTo>
                  <a:pt x="2174977" y="694061"/>
                </a:lnTo>
                <a:lnTo>
                  <a:pt x="2183974" y="725285"/>
                </a:lnTo>
                <a:lnTo>
                  <a:pt x="2192443" y="756508"/>
                </a:lnTo>
                <a:lnTo>
                  <a:pt x="2200911" y="787732"/>
                </a:lnTo>
                <a:lnTo>
                  <a:pt x="2208585" y="819220"/>
                </a:lnTo>
                <a:lnTo>
                  <a:pt x="2216259" y="850708"/>
                </a:lnTo>
                <a:lnTo>
                  <a:pt x="2223139" y="882460"/>
                </a:lnTo>
                <a:lnTo>
                  <a:pt x="2230020" y="914213"/>
                </a:lnTo>
                <a:lnTo>
                  <a:pt x="2258864" y="920299"/>
                </a:lnTo>
                <a:lnTo>
                  <a:pt x="2287973" y="927179"/>
                </a:lnTo>
                <a:lnTo>
                  <a:pt x="2317082" y="934323"/>
                </a:lnTo>
                <a:lnTo>
                  <a:pt x="2345927" y="941732"/>
                </a:lnTo>
                <a:lnTo>
                  <a:pt x="2374242" y="949406"/>
                </a:lnTo>
                <a:lnTo>
                  <a:pt x="2402822" y="957608"/>
                </a:lnTo>
                <a:lnTo>
                  <a:pt x="2431666" y="965811"/>
                </a:lnTo>
                <a:lnTo>
                  <a:pt x="2459981" y="974543"/>
                </a:lnTo>
                <a:lnTo>
                  <a:pt x="2487503" y="983540"/>
                </a:lnTo>
                <a:lnTo>
                  <a:pt x="2514759" y="993066"/>
                </a:lnTo>
                <a:lnTo>
                  <a:pt x="2542281" y="1002856"/>
                </a:lnTo>
                <a:lnTo>
                  <a:pt x="2569537" y="1012911"/>
                </a:lnTo>
                <a:lnTo>
                  <a:pt x="2596529" y="1023495"/>
                </a:lnTo>
                <a:lnTo>
                  <a:pt x="2623521" y="1034873"/>
                </a:lnTo>
                <a:lnTo>
                  <a:pt x="2650249" y="1046251"/>
                </a:lnTo>
                <a:lnTo>
                  <a:pt x="2676447" y="1058423"/>
                </a:lnTo>
                <a:lnTo>
                  <a:pt x="2669037" y="1031963"/>
                </a:lnTo>
                <a:lnTo>
                  <a:pt x="2661363" y="1005767"/>
                </a:lnTo>
                <a:lnTo>
                  <a:pt x="2652895" y="979835"/>
                </a:lnTo>
                <a:lnTo>
                  <a:pt x="2644162" y="954169"/>
                </a:lnTo>
                <a:lnTo>
                  <a:pt x="2634900" y="928237"/>
                </a:lnTo>
                <a:lnTo>
                  <a:pt x="2625638" y="902835"/>
                </a:lnTo>
                <a:lnTo>
                  <a:pt x="2615318" y="877433"/>
                </a:lnTo>
                <a:lnTo>
                  <a:pt x="2605262" y="852295"/>
                </a:lnTo>
                <a:lnTo>
                  <a:pt x="2594412" y="827422"/>
                </a:lnTo>
                <a:lnTo>
                  <a:pt x="2583033" y="802814"/>
                </a:lnTo>
                <a:lnTo>
                  <a:pt x="2571654" y="777941"/>
                </a:lnTo>
                <a:lnTo>
                  <a:pt x="2559481" y="753597"/>
                </a:lnTo>
                <a:lnTo>
                  <a:pt x="2547044" y="729518"/>
                </a:lnTo>
                <a:lnTo>
                  <a:pt x="2534342" y="705439"/>
                </a:lnTo>
                <a:lnTo>
                  <a:pt x="2521375" y="681889"/>
                </a:lnTo>
                <a:lnTo>
                  <a:pt x="2507879" y="658075"/>
                </a:lnTo>
                <a:lnTo>
                  <a:pt x="2483533" y="642992"/>
                </a:lnTo>
                <a:lnTo>
                  <a:pt x="2458923" y="628439"/>
                </a:lnTo>
                <a:lnTo>
                  <a:pt x="2434312" y="614150"/>
                </a:lnTo>
                <a:lnTo>
                  <a:pt x="2409173" y="600391"/>
                </a:lnTo>
                <a:lnTo>
                  <a:pt x="2384033" y="587160"/>
                </a:lnTo>
                <a:lnTo>
                  <a:pt x="2358629" y="574459"/>
                </a:lnTo>
                <a:lnTo>
                  <a:pt x="2332695" y="562023"/>
                </a:lnTo>
                <a:lnTo>
                  <a:pt x="2306762" y="550380"/>
                </a:lnTo>
                <a:lnTo>
                  <a:pt x="2280564" y="538737"/>
                </a:lnTo>
                <a:lnTo>
                  <a:pt x="2254365" y="527889"/>
                </a:lnTo>
                <a:lnTo>
                  <a:pt x="2227903" y="517304"/>
                </a:lnTo>
                <a:lnTo>
                  <a:pt x="2200911" y="507249"/>
                </a:lnTo>
                <a:lnTo>
                  <a:pt x="2174183" y="497459"/>
                </a:lnTo>
                <a:lnTo>
                  <a:pt x="2147191" y="488198"/>
                </a:lnTo>
                <a:lnTo>
                  <a:pt x="2119934" y="479466"/>
                </a:lnTo>
                <a:lnTo>
                  <a:pt x="2092678" y="471263"/>
                </a:lnTo>
                <a:close/>
                <a:moveTo>
                  <a:pt x="1068832" y="460679"/>
                </a:moveTo>
                <a:lnTo>
                  <a:pt x="1042370" y="467823"/>
                </a:lnTo>
                <a:lnTo>
                  <a:pt x="1016436" y="475497"/>
                </a:lnTo>
                <a:lnTo>
                  <a:pt x="990767" y="483435"/>
                </a:lnTo>
                <a:lnTo>
                  <a:pt x="964569" y="492167"/>
                </a:lnTo>
                <a:lnTo>
                  <a:pt x="939165" y="501163"/>
                </a:lnTo>
                <a:lnTo>
                  <a:pt x="913496" y="510425"/>
                </a:lnTo>
                <a:lnTo>
                  <a:pt x="888356" y="520215"/>
                </a:lnTo>
                <a:lnTo>
                  <a:pt x="862952" y="530270"/>
                </a:lnTo>
                <a:lnTo>
                  <a:pt x="838077" y="540854"/>
                </a:lnTo>
                <a:lnTo>
                  <a:pt x="813202" y="551703"/>
                </a:lnTo>
                <a:lnTo>
                  <a:pt x="788327" y="563346"/>
                </a:lnTo>
                <a:lnTo>
                  <a:pt x="763981" y="574988"/>
                </a:lnTo>
                <a:lnTo>
                  <a:pt x="739635" y="587160"/>
                </a:lnTo>
                <a:lnTo>
                  <a:pt x="715819" y="599861"/>
                </a:lnTo>
                <a:lnTo>
                  <a:pt x="692002" y="612827"/>
                </a:lnTo>
                <a:lnTo>
                  <a:pt x="668450" y="626322"/>
                </a:lnTo>
                <a:lnTo>
                  <a:pt x="653367" y="650666"/>
                </a:lnTo>
                <a:lnTo>
                  <a:pt x="638812" y="675274"/>
                </a:lnTo>
                <a:lnTo>
                  <a:pt x="624787" y="700147"/>
                </a:lnTo>
                <a:lnTo>
                  <a:pt x="611555" y="724755"/>
                </a:lnTo>
                <a:lnTo>
                  <a:pt x="598589" y="750422"/>
                </a:lnTo>
                <a:lnTo>
                  <a:pt x="585886" y="775824"/>
                </a:lnTo>
                <a:lnTo>
                  <a:pt x="573714" y="801491"/>
                </a:lnTo>
                <a:lnTo>
                  <a:pt x="562335" y="827158"/>
                </a:lnTo>
                <a:lnTo>
                  <a:pt x="550691" y="853618"/>
                </a:lnTo>
                <a:lnTo>
                  <a:pt x="540106" y="879550"/>
                </a:lnTo>
                <a:lnTo>
                  <a:pt x="529785" y="906275"/>
                </a:lnTo>
                <a:lnTo>
                  <a:pt x="519729" y="933000"/>
                </a:lnTo>
                <a:lnTo>
                  <a:pt x="510468" y="959990"/>
                </a:lnTo>
                <a:lnTo>
                  <a:pt x="501470" y="986980"/>
                </a:lnTo>
                <a:lnTo>
                  <a:pt x="492737" y="1013969"/>
                </a:lnTo>
                <a:lnTo>
                  <a:pt x="484799" y="1041488"/>
                </a:lnTo>
                <a:lnTo>
                  <a:pt x="506763" y="1031963"/>
                </a:lnTo>
                <a:lnTo>
                  <a:pt x="528727" y="1022966"/>
                </a:lnTo>
                <a:lnTo>
                  <a:pt x="550956" y="1014234"/>
                </a:lnTo>
                <a:lnTo>
                  <a:pt x="573449" y="1005767"/>
                </a:lnTo>
                <a:lnTo>
                  <a:pt x="595678" y="997564"/>
                </a:lnTo>
                <a:lnTo>
                  <a:pt x="618171" y="989890"/>
                </a:lnTo>
                <a:lnTo>
                  <a:pt x="640664" y="981952"/>
                </a:lnTo>
                <a:lnTo>
                  <a:pt x="663422" y="974543"/>
                </a:lnTo>
                <a:lnTo>
                  <a:pt x="695972" y="964753"/>
                </a:lnTo>
                <a:lnTo>
                  <a:pt x="728786" y="954962"/>
                </a:lnTo>
                <a:lnTo>
                  <a:pt x="761599" y="945966"/>
                </a:lnTo>
                <a:lnTo>
                  <a:pt x="794943" y="937234"/>
                </a:lnTo>
                <a:lnTo>
                  <a:pt x="828021" y="929296"/>
                </a:lnTo>
                <a:lnTo>
                  <a:pt x="861364" y="921622"/>
                </a:lnTo>
                <a:lnTo>
                  <a:pt x="894707" y="914213"/>
                </a:lnTo>
                <a:lnTo>
                  <a:pt x="928050" y="907333"/>
                </a:lnTo>
                <a:lnTo>
                  <a:pt x="934931" y="876374"/>
                </a:lnTo>
                <a:lnTo>
                  <a:pt x="941546" y="845416"/>
                </a:lnTo>
                <a:lnTo>
                  <a:pt x="949221" y="815251"/>
                </a:lnTo>
                <a:lnTo>
                  <a:pt x="956895" y="784556"/>
                </a:lnTo>
                <a:lnTo>
                  <a:pt x="964834" y="754127"/>
                </a:lnTo>
                <a:lnTo>
                  <a:pt x="973302" y="723697"/>
                </a:lnTo>
                <a:lnTo>
                  <a:pt x="982299" y="693267"/>
                </a:lnTo>
                <a:lnTo>
                  <a:pt x="991561" y="663102"/>
                </a:lnTo>
                <a:lnTo>
                  <a:pt x="1000029" y="637435"/>
                </a:lnTo>
                <a:lnTo>
                  <a:pt x="1008762" y="612033"/>
                </a:lnTo>
                <a:lnTo>
                  <a:pt x="1017759" y="586102"/>
                </a:lnTo>
                <a:lnTo>
                  <a:pt x="1027286" y="560700"/>
                </a:lnTo>
                <a:lnTo>
                  <a:pt x="1037342" y="535562"/>
                </a:lnTo>
                <a:lnTo>
                  <a:pt x="1047133" y="510425"/>
                </a:lnTo>
                <a:lnTo>
                  <a:pt x="1057983" y="485552"/>
                </a:lnTo>
                <a:lnTo>
                  <a:pt x="1068832" y="460679"/>
                </a:lnTo>
                <a:close/>
                <a:moveTo>
                  <a:pt x="1546221" y="395850"/>
                </a:moveTo>
                <a:lnTo>
                  <a:pt x="1521082" y="396115"/>
                </a:lnTo>
                <a:lnTo>
                  <a:pt x="1496471" y="396644"/>
                </a:lnTo>
                <a:lnTo>
                  <a:pt x="1471331" y="397703"/>
                </a:lnTo>
                <a:lnTo>
                  <a:pt x="1446456" y="398761"/>
                </a:lnTo>
                <a:lnTo>
                  <a:pt x="1421581" y="400878"/>
                </a:lnTo>
                <a:lnTo>
                  <a:pt x="1396442" y="402730"/>
                </a:lnTo>
                <a:lnTo>
                  <a:pt x="1371567" y="405112"/>
                </a:lnTo>
                <a:lnTo>
                  <a:pt x="1346956" y="407493"/>
                </a:lnTo>
                <a:lnTo>
                  <a:pt x="1322081" y="410668"/>
                </a:lnTo>
                <a:lnTo>
                  <a:pt x="1297206" y="413843"/>
                </a:lnTo>
                <a:lnTo>
                  <a:pt x="1272331" y="417548"/>
                </a:lnTo>
                <a:lnTo>
                  <a:pt x="1247986" y="421517"/>
                </a:lnTo>
                <a:lnTo>
                  <a:pt x="1223375" y="425486"/>
                </a:lnTo>
                <a:lnTo>
                  <a:pt x="1198500" y="430249"/>
                </a:lnTo>
                <a:lnTo>
                  <a:pt x="1174154" y="435277"/>
                </a:lnTo>
                <a:lnTo>
                  <a:pt x="1149809" y="440569"/>
                </a:lnTo>
                <a:lnTo>
                  <a:pt x="1135519" y="469940"/>
                </a:lnTo>
                <a:lnTo>
                  <a:pt x="1122287" y="499311"/>
                </a:lnTo>
                <a:lnTo>
                  <a:pt x="1109320" y="529476"/>
                </a:lnTo>
                <a:lnTo>
                  <a:pt x="1096883" y="559641"/>
                </a:lnTo>
                <a:lnTo>
                  <a:pt x="1084975" y="590336"/>
                </a:lnTo>
                <a:lnTo>
                  <a:pt x="1073860" y="621030"/>
                </a:lnTo>
                <a:lnTo>
                  <a:pt x="1063275" y="651724"/>
                </a:lnTo>
                <a:lnTo>
                  <a:pt x="1052690" y="682683"/>
                </a:lnTo>
                <a:lnTo>
                  <a:pt x="1045016" y="708879"/>
                </a:lnTo>
                <a:lnTo>
                  <a:pt x="1037342" y="735075"/>
                </a:lnTo>
                <a:lnTo>
                  <a:pt x="1029667" y="761271"/>
                </a:lnTo>
                <a:lnTo>
                  <a:pt x="1022258" y="787467"/>
                </a:lnTo>
                <a:lnTo>
                  <a:pt x="1015378" y="813927"/>
                </a:lnTo>
                <a:lnTo>
                  <a:pt x="1009027" y="840653"/>
                </a:lnTo>
                <a:lnTo>
                  <a:pt x="1002675" y="866849"/>
                </a:lnTo>
                <a:lnTo>
                  <a:pt x="996589" y="893574"/>
                </a:lnTo>
                <a:lnTo>
                  <a:pt x="1021464" y="889340"/>
                </a:lnTo>
                <a:lnTo>
                  <a:pt x="1046339" y="885106"/>
                </a:lnTo>
                <a:lnTo>
                  <a:pt x="1070949" y="881402"/>
                </a:lnTo>
                <a:lnTo>
                  <a:pt x="1095824" y="877697"/>
                </a:lnTo>
                <a:lnTo>
                  <a:pt x="1120699" y="874258"/>
                </a:lnTo>
                <a:lnTo>
                  <a:pt x="1145839" y="871347"/>
                </a:lnTo>
                <a:lnTo>
                  <a:pt x="1170714" y="868172"/>
                </a:lnTo>
                <a:lnTo>
                  <a:pt x="1195854" y="865261"/>
                </a:lnTo>
                <a:lnTo>
                  <a:pt x="1179711" y="874258"/>
                </a:lnTo>
                <a:lnTo>
                  <a:pt x="1163834" y="883783"/>
                </a:lnTo>
                <a:lnTo>
                  <a:pt x="1147956" y="893309"/>
                </a:lnTo>
                <a:lnTo>
                  <a:pt x="1132872" y="903629"/>
                </a:lnTo>
                <a:lnTo>
                  <a:pt x="1117524" y="913684"/>
                </a:lnTo>
                <a:lnTo>
                  <a:pt x="1102705" y="924268"/>
                </a:lnTo>
                <a:lnTo>
                  <a:pt x="1088150" y="935382"/>
                </a:lnTo>
                <a:lnTo>
                  <a:pt x="1073860" y="946760"/>
                </a:lnTo>
                <a:lnTo>
                  <a:pt x="1028344" y="954169"/>
                </a:lnTo>
                <a:lnTo>
                  <a:pt x="1005586" y="957873"/>
                </a:lnTo>
                <a:lnTo>
                  <a:pt x="982828" y="961842"/>
                </a:lnTo>
                <a:lnTo>
                  <a:pt x="978859" y="984069"/>
                </a:lnTo>
                <a:lnTo>
                  <a:pt x="974890" y="1006296"/>
                </a:lnTo>
                <a:lnTo>
                  <a:pt x="967480" y="1050485"/>
                </a:lnTo>
                <a:lnTo>
                  <a:pt x="956366" y="1064245"/>
                </a:lnTo>
                <a:lnTo>
                  <a:pt x="944987" y="1078269"/>
                </a:lnTo>
                <a:lnTo>
                  <a:pt x="934401" y="1092028"/>
                </a:lnTo>
                <a:lnTo>
                  <a:pt x="924346" y="1106317"/>
                </a:lnTo>
                <a:lnTo>
                  <a:pt x="914290" y="1120870"/>
                </a:lnTo>
                <a:lnTo>
                  <a:pt x="904498" y="1135424"/>
                </a:lnTo>
                <a:lnTo>
                  <a:pt x="895237" y="1150771"/>
                </a:lnTo>
                <a:lnTo>
                  <a:pt x="886239" y="1165853"/>
                </a:lnTo>
                <a:lnTo>
                  <a:pt x="888885" y="1142039"/>
                </a:lnTo>
                <a:lnTo>
                  <a:pt x="892061" y="1118224"/>
                </a:lnTo>
                <a:lnTo>
                  <a:pt x="895501" y="1094410"/>
                </a:lnTo>
                <a:lnTo>
                  <a:pt x="898941" y="1070331"/>
                </a:lnTo>
                <a:lnTo>
                  <a:pt x="902381" y="1046781"/>
                </a:lnTo>
                <a:lnTo>
                  <a:pt x="906351" y="1022966"/>
                </a:lnTo>
                <a:lnTo>
                  <a:pt x="910320" y="999152"/>
                </a:lnTo>
                <a:lnTo>
                  <a:pt x="914554" y="975602"/>
                </a:lnTo>
                <a:lnTo>
                  <a:pt x="885181" y="981952"/>
                </a:lnTo>
                <a:lnTo>
                  <a:pt x="856072" y="988567"/>
                </a:lnTo>
                <a:lnTo>
                  <a:pt x="826962" y="995712"/>
                </a:lnTo>
                <a:lnTo>
                  <a:pt x="798118" y="1003121"/>
                </a:lnTo>
                <a:lnTo>
                  <a:pt x="769274" y="1010530"/>
                </a:lnTo>
                <a:lnTo>
                  <a:pt x="740429" y="1018732"/>
                </a:lnTo>
                <a:lnTo>
                  <a:pt x="711585" y="1026935"/>
                </a:lnTo>
                <a:lnTo>
                  <a:pt x="683005" y="1035932"/>
                </a:lnTo>
                <a:lnTo>
                  <a:pt x="654954" y="1045193"/>
                </a:lnTo>
                <a:lnTo>
                  <a:pt x="627168" y="1054983"/>
                </a:lnTo>
                <a:lnTo>
                  <a:pt x="599382" y="1064774"/>
                </a:lnTo>
                <a:lnTo>
                  <a:pt x="571861" y="1075358"/>
                </a:lnTo>
                <a:lnTo>
                  <a:pt x="544604" y="1086207"/>
                </a:lnTo>
                <a:lnTo>
                  <a:pt x="517348" y="1097320"/>
                </a:lnTo>
                <a:lnTo>
                  <a:pt x="490356" y="1109228"/>
                </a:lnTo>
                <a:lnTo>
                  <a:pt x="463628" y="1121664"/>
                </a:lnTo>
                <a:lnTo>
                  <a:pt x="458071" y="1146802"/>
                </a:lnTo>
                <a:lnTo>
                  <a:pt x="452514" y="1171939"/>
                </a:lnTo>
                <a:lnTo>
                  <a:pt x="447486" y="1197077"/>
                </a:lnTo>
                <a:lnTo>
                  <a:pt x="442458" y="1222479"/>
                </a:lnTo>
                <a:lnTo>
                  <a:pt x="438224" y="1247616"/>
                </a:lnTo>
                <a:lnTo>
                  <a:pt x="433990" y="1273019"/>
                </a:lnTo>
                <a:lnTo>
                  <a:pt x="430285" y="1298421"/>
                </a:lnTo>
                <a:lnTo>
                  <a:pt x="427110" y="1324088"/>
                </a:lnTo>
                <a:lnTo>
                  <a:pt x="424199" y="1349490"/>
                </a:lnTo>
                <a:lnTo>
                  <a:pt x="421288" y="1374892"/>
                </a:lnTo>
                <a:lnTo>
                  <a:pt x="419171" y="1400823"/>
                </a:lnTo>
                <a:lnTo>
                  <a:pt x="417054" y="1426490"/>
                </a:lnTo>
                <a:lnTo>
                  <a:pt x="415466" y="1452157"/>
                </a:lnTo>
                <a:lnTo>
                  <a:pt x="414143" y="1477559"/>
                </a:lnTo>
                <a:lnTo>
                  <a:pt x="413349" y="1503490"/>
                </a:lnTo>
                <a:lnTo>
                  <a:pt x="412820" y="1529157"/>
                </a:lnTo>
                <a:lnTo>
                  <a:pt x="780653" y="1529157"/>
                </a:lnTo>
                <a:lnTo>
                  <a:pt x="780123" y="1545298"/>
                </a:lnTo>
                <a:lnTo>
                  <a:pt x="780123" y="1561439"/>
                </a:lnTo>
                <a:lnTo>
                  <a:pt x="780123" y="1577580"/>
                </a:lnTo>
                <a:lnTo>
                  <a:pt x="780653" y="1593721"/>
                </a:lnTo>
                <a:lnTo>
                  <a:pt x="412820" y="1593721"/>
                </a:lnTo>
                <a:lnTo>
                  <a:pt x="413349" y="1619123"/>
                </a:lnTo>
                <a:lnTo>
                  <a:pt x="414143" y="1644790"/>
                </a:lnTo>
                <a:lnTo>
                  <a:pt x="415466" y="1670721"/>
                </a:lnTo>
                <a:lnTo>
                  <a:pt x="417054" y="1696388"/>
                </a:lnTo>
                <a:lnTo>
                  <a:pt x="419171" y="1722055"/>
                </a:lnTo>
                <a:lnTo>
                  <a:pt x="421288" y="1747457"/>
                </a:lnTo>
                <a:lnTo>
                  <a:pt x="424199" y="1773388"/>
                </a:lnTo>
                <a:lnTo>
                  <a:pt x="427110" y="1798790"/>
                </a:lnTo>
                <a:lnTo>
                  <a:pt x="430285" y="1824192"/>
                </a:lnTo>
                <a:lnTo>
                  <a:pt x="433990" y="1849595"/>
                </a:lnTo>
                <a:lnTo>
                  <a:pt x="438224" y="1874997"/>
                </a:lnTo>
                <a:lnTo>
                  <a:pt x="442458" y="1900399"/>
                </a:lnTo>
                <a:lnTo>
                  <a:pt x="447486" y="1925801"/>
                </a:lnTo>
                <a:lnTo>
                  <a:pt x="452514" y="1950939"/>
                </a:lnTo>
                <a:lnTo>
                  <a:pt x="458071" y="1976076"/>
                </a:lnTo>
                <a:lnTo>
                  <a:pt x="463628" y="2001214"/>
                </a:lnTo>
                <a:lnTo>
                  <a:pt x="490356" y="2013386"/>
                </a:lnTo>
                <a:lnTo>
                  <a:pt x="517348" y="2025028"/>
                </a:lnTo>
                <a:lnTo>
                  <a:pt x="544604" y="2036671"/>
                </a:lnTo>
                <a:lnTo>
                  <a:pt x="571861" y="2047520"/>
                </a:lnTo>
                <a:lnTo>
                  <a:pt x="599382" y="2058104"/>
                </a:lnTo>
                <a:lnTo>
                  <a:pt x="627168" y="2067894"/>
                </a:lnTo>
                <a:lnTo>
                  <a:pt x="654954" y="2077420"/>
                </a:lnTo>
                <a:lnTo>
                  <a:pt x="683005" y="2086946"/>
                </a:lnTo>
                <a:lnTo>
                  <a:pt x="711585" y="2095414"/>
                </a:lnTo>
                <a:lnTo>
                  <a:pt x="740429" y="2103881"/>
                </a:lnTo>
                <a:lnTo>
                  <a:pt x="769274" y="2112084"/>
                </a:lnTo>
                <a:lnTo>
                  <a:pt x="798118" y="2119757"/>
                </a:lnTo>
                <a:lnTo>
                  <a:pt x="827227" y="2127166"/>
                </a:lnTo>
                <a:lnTo>
                  <a:pt x="856072" y="2134311"/>
                </a:lnTo>
                <a:lnTo>
                  <a:pt x="885181" y="2140926"/>
                </a:lnTo>
                <a:lnTo>
                  <a:pt x="914554" y="2147276"/>
                </a:lnTo>
                <a:lnTo>
                  <a:pt x="910320" y="2123462"/>
                </a:lnTo>
                <a:lnTo>
                  <a:pt x="906351" y="2099912"/>
                </a:lnTo>
                <a:lnTo>
                  <a:pt x="902646" y="2076097"/>
                </a:lnTo>
                <a:lnTo>
                  <a:pt x="898941" y="2052547"/>
                </a:lnTo>
                <a:lnTo>
                  <a:pt x="895501" y="2028468"/>
                </a:lnTo>
                <a:lnTo>
                  <a:pt x="892061" y="2004654"/>
                </a:lnTo>
                <a:lnTo>
                  <a:pt x="886239" y="1956760"/>
                </a:lnTo>
                <a:lnTo>
                  <a:pt x="895237" y="1972107"/>
                </a:lnTo>
                <a:lnTo>
                  <a:pt x="904498" y="1986925"/>
                </a:lnTo>
                <a:lnTo>
                  <a:pt x="914290" y="2001743"/>
                </a:lnTo>
                <a:lnTo>
                  <a:pt x="924346" y="2016561"/>
                </a:lnTo>
                <a:lnTo>
                  <a:pt x="934401" y="2030585"/>
                </a:lnTo>
                <a:lnTo>
                  <a:pt x="944987" y="2044609"/>
                </a:lnTo>
                <a:lnTo>
                  <a:pt x="956366" y="2058633"/>
                </a:lnTo>
                <a:lnTo>
                  <a:pt x="967480" y="2071864"/>
                </a:lnTo>
                <a:lnTo>
                  <a:pt x="974890" y="2116582"/>
                </a:lnTo>
                <a:lnTo>
                  <a:pt x="978859" y="2138544"/>
                </a:lnTo>
                <a:lnTo>
                  <a:pt x="982828" y="2161036"/>
                </a:lnTo>
                <a:lnTo>
                  <a:pt x="1005586" y="2165005"/>
                </a:lnTo>
                <a:lnTo>
                  <a:pt x="1028344" y="2168709"/>
                </a:lnTo>
                <a:lnTo>
                  <a:pt x="1073860" y="2175854"/>
                </a:lnTo>
                <a:lnTo>
                  <a:pt x="1088150" y="2187232"/>
                </a:lnTo>
                <a:lnTo>
                  <a:pt x="1102705" y="2198081"/>
                </a:lnTo>
                <a:lnTo>
                  <a:pt x="1117524" y="2209194"/>
                </a:lnTo>
                <a:lnTo>
                  <a:pt x="1132872" y="2219249"/>
                </a:lnTo>
                <a:lnTo>
                  <a:pt x="1148221" y="2229304"/>
                </a:lnTo>
                <a:lnTo>
                  <a:pt x="1163834" y="2239094"/>
                </a:lnTo>
                <a:lnTo>
                  <a:pt x="1179711" y="2248091"/>
                </a:lnTo>
                <a:lnTo>
                  <a:pt x="1195854" y="2257088"/>
                </a:lnTo>
                <a:lnTo>
                  <a:pt x="1170714" y="2254442"/>
                </a:lnTo>
                <a:lnTo>
                  <a:pt x="1145839" y="2251531"/>
                </a:lnTo>
                <a:lnTo>
                  <a:pt x="1120964" y="2248091"/>
                </a:lnTo>
                <a:lnTo>
                  <a:pt x="1095824" y="2244651"/>
                </a:lnTo>
                <a:lnTo>
                  <a:pt x="1070949" y="2241211"/>
                </a:lnTo>
                <a:lnTo>
                  <a:pt x="1046339" y="2237507"/>
                </a:lnTo>
                <a:lnTo>
                  <a:pt x="1021464" y="2233538"/>
                </a:lnTo>
                <a:lnTo>
                  <a:pt x="996589" y="2229304"/>
                </a:lnTo>
                <a:lnTo>
                  <a:pt x="1002675" y="2256029"/>
                </a:lnTo>
                <a:lnTo>
                  <a:pt x="1009027" y="2282225"/>
                </a:lnTo>
                <a:lnTo>
                  <a:pt x="1015378" y="2308950"/>
                </a:lnTo>
                <a:lnTo>
                  <a:pt x="1022258" y="2335411"/>
                </a:lnTo>
                <a:lnTo>
                  <a:pt x="1029667" y="2361342"/>
                </a:lnTo>
                <a:lnTo>
                  <a:pt x="1037342" y="2387803"/>
                </a:lnTo>
                <a:lnTo>
                  <a:pt x="1045016" y="2413734"/>
                </a:lnTo>
                <a:lnTo>
                  <a:pt x="1052690" y="2439930"/>
                </a:lnTo>
                <a:lnTo>
                  <a:pt x="1063275" y="2470889"/>
                </a:lnTo>
                <a:lnTo>
                  <a:pt x="1073860" y="2501848"/>
                </a:lnTo>
                <a:lnTo>
                  <a:pt x="1084975" y="2532542"/>
                </a:lnTo>
                <a:lnTo>
                  <a:pt x="1096883" y="2562972"/>
                </a:lnTo>
                <a:lnTo>
                  <a:pt x="1109320" y="2593402"/>
                </a:lnTo>
                <a:lnTo>
                  <a:pt x="1122287" y="2623567"/>
                </a:lnTo>
                <a:lnTo>
                  <a:pt x="1135519" y="2652938"/>
                </a:lnTo>
                <a:lnTo>
                  <a:pt x="1149809" y="2682309"/>
                </a:lnTo>
                <a:lnTo>
                  <a:pt x="1174419" y="2687601"/>
                </a:lnTo>
                <a:lnTo>
                  <a:pt x="1198500" y="2692629"/>
                </a:lnTo>
                <a:lnTo>
                  <a:pt x="1223375" y="2697392"/>
                </a:lnTo>
                <a:lnTo>
                  <a:pt x="1247986" y="2701361"/>
                </a:lnTo>
                <a:lnTo>
                  <a:pt x="1272596" y="2705330"/>
                </a:lnTo>
                <a:lnTo>
                  <a:pt x="1297206" y="2709034"/>
                </a:lnTo>
                <a:lnTo>
                  <a:pt x="1322081" y="2712210"/>
                </a:lnTo>
                <a:lnTo>
                  <a:pt x="1346956" y="2715385"/>
                </a:lnTo>
                <a:lnTo>
                  <a:pt x="1371567" y="2717766"/>
                </a:lnTo>
                <a:lnTo>
                  <a:pt x="1396442" y="2720148"/>
                </a:lnTo>
                <a:lnTo>
                  <a:pt x="1421581" y="2722000"/>
                </a:lnTo>
                <a:lnTo>
                  <a:pt x="1446456" y="2723588"/>
                </a:lnTo>
                <a:lnTo>
                  <a:pt x="1471331" y="2725175"/>
                </a:lnTo>
                <a:lnTo>
                  <a:pt x="1496471" y="2726234"/>
                </a:lnTo>
                <a:lnTo>
                  <a:pt x="1521082" y="2726763"/>
                </a:lnTo>
                <a:lnTo>
                  <a:pt x="1546221" y="2727028"/>
                </a:lnTo>
                <a:lnTo>
                  <a:pt x="1546221" y="2350758"/>
                </a:lnTo>
                <a:lnTo>
                  <a:pt x="1558129" y="2351023"/>
                </a:lnTo>
                <a:lnTo>
                  <a:pt x="1569773" y="2351552"/>
                </a:lnTo>
                <a:lnTo>
                  <a:pt x="1590414" y="2351023"/>
                </a:lnTo>
                <a:lnTo>
                  <a:pt x="1610526" y="2350229"/>
                </a:lnTo>
                <a:lnTo>
                  <a:pt x="1610526" y="2726763"/>
                </a:lnTo>
                <a:lnTo>
                  <a:pt x="1635930" y="2725705"/>
                </a:lnTo>
                <a:lnTo>
                  <a:pt x="1661070" y="2724646"/>
                </a:lnTo>
                <a:lnTo>
                  <a:pt x="1686474" y="2723323"/>
                </a:lnTo>
                <a:lnTo>
                  <a:pt x="1711614" y="2721471"/>
                </a:lnTo>
                <a:lnTo>
                  <a:pt x="1736753" y="2719354"/>
                </a:lnTo>
                <a:lnTo>
                  <a:pt x="1761893" y="2716708"/>
                </a:lnTo>
                <a:lnTo>
                  <a:pt x="1787297" y="2714062"/>
                </a:lnTo>
                <a:lnTo>
                  <a:pt x="1812172" y="2710887"/>
                </a:lnTo>
                <a:lnTo>
                  <a:pt x="1837312" y="2707447"/>
                </a:lnTo>
                <a:lnTo>
                  <a:pt x="1862452" y="2703478"/>
                </a:lnTo>
                <a:lnTo>
                  <a:pt x="1887327" y="2699509"/>
                </a:lnTo>
                <a:lnTo>
                  <a:pt x="1912466" y="2695010"/>
                </a:lnTo>
                <a:lnTo>
                  <a:pt x="1937341" y="2690247"/>
                </a:lnTo>
                <a:lnTo>
                  <a:pt x="1961952" y="2684955"/>
                </a:lnTo>
                <a:lnTo>
                  <a:pt x="1986562" y="2679663"/>
                </a:lnTo>
                <a:lnTo>
                  <a:pt x="2011437" y="2673577"/>
                </a:lnTo>
                <a:lnTo>
                  <a:pt x="2024668" y="2645529"/>
                </a:lnTo>
                <a:lnTo>
                  <a:pt x="2037371" y="2616687"/>
                </a:lnTo>
                <a:lnTo>
                  <a:pt x="2049808" y="2587845"/>
                </a:lnTo>
                <a:lnTo>
                  <a:pt x="2061716" y="2558738"/>
                </a:lnTo>
                <a:lnTo>
                  <a:pt x="2072831" y="2529102"/>
                </a:lnTo>
                <a:lnTo>
                  <a:pt x="2083681" y="2499731"/>
                </a:lnTo>
                <a:lnTo>
                  <a:pt x="2094001" y="2469831"/>
                </a:lnTo>
                <a:lnTo>
                  <a:pt x="2103792" y="2439930"/>
                </a:lnTo>
                <a:lnTo>
                  <a:pt x="2112260" y="2413205"/>
                </a:lnTo>
                <a:lnTo>
                  <a:pt x="2120199" y="2386215"/>
                </a:lnTo>
                <a:lnTo>
                  <a:pt x="2128138" y="2358961"/>
                </a:lnTo>
                <a:lnTo>
                  <a:pt x="2135283" y="2331971"/>
                </a:lnTo>
                <a:lnTo>
                  <a:pt x="2142163" y="2304717"/>
                </a:lnTo>
                <a:lnTo>
                  <a:pt x="2149044" y="2277198"/>
                </a:lnTo>
                <a:lnTo>
                  <a:pt x="2155659" y="2249679"/>
                </a:lnTo>
                <a:lnTo>
                  <a:pt x="2161481" y="2222424"/>
                </a:lnTo>
                <a:lnTo>
                  <a:pt x="2135283" y="2226923"/>
                </a:lnTo>
                <a:lnTo>
                  <a:pt x="2108820" y="2231685"/>
                </a:lnTo>
                <a:lnTo>
                  <a:pt x="2082357" y="2235919"/>
                </a:lnTo>
                <a:lnTo>
                  <a:pt x="2055630" y="2240417"/>
                </a:lnTo>
                <a:lnTo>
                  <a:pt x="2029432" y="2244122"/>
                </a:lnTo>
                <a:lnTo>
                  <a:pt x="2002704" y="2247826"/>
                </a:lnTo>
                <a:lnTo>
                  <a:pt x="1976242" y="2251266"/>
                </a:lnTo>
                <a:lnTo>
                  <a:pt x="1949514" y="2254442"/>
                </a:lnTo>
                <a:lnTo>
                  <a:pt x="1965392" y="2245445"/>
                </a:lnTo>
                <a:lnTo>
                  <a:pt x="1981269" y="2235919"/>
                </a:lnTo>
                <a:lnTo>
                  <a:pt x="1996883" y="2226129"/>
                </a:lnTo>
                <a:lnTo>
                  <a:pt x="2012231" y="2216074"/>
                </a:lnTo>
                <a:lnTo>
                  <a:pt x="2027315" y="2205754"/>
                </a:lnTo>
                <a:lnTo>
                  <a:pt x="2042134" y="2195170"/>
                </a:lnTo>
                <a:lnTo>
                  <a:pt x="2056688" y="2184056"/>
                </a:lnTo>
                <a:lnTo>
                  <a:pt x="2070714" y="2172414"/>
                </a:lnTo>
                <a:lnTo>
                  <a:pt x="2096912" y="2168180"/>
                </a:lnTo>
                <a:lnTo>
                  <a:pt x="2123110" y="2163682"/>
                </a:lnTo>
                <a:lnTo>
                  <a:pt x="2149044" y="2158919"/>
                </a:lnTo>
                <a:lnTo>
                  <a:pt x="2175242" y="2153891"/>
                </a:lnTo>
                <a:lnTo>
                  <a:pt x="2180270" y="2127166"/>
                </a:lnTo>
                <a:lnTo>
                  <a:pt x="2184768" y="2100441"/>
                </a:lnTo>
                <a:lnTo>
                  <a:pt x="2189267" y="2073451"/>
                </a:lnTo>
                <a:lnTo>
                  <a:pt x="2193501" y="2046461"/>
                </a:lnTo>
                <a:lnTo>
                  <a:pt x="2204880" y="2031379"/>
                </a:lnTo>
                <a:lnTo>
                  <a:pt x="2216259" y="2016032"/>
                </a:lnTo>
                <a:lnTo>
                  <a:pt x="2226580" y="2000420"/>
                </a:lnTo>
                <a:lnTo>
                  <a:pt x="2237165" y="1984544"/>
                </a:lnTo>
                <a:lnTo>
                  <a:pt x="2247221" y="1968138"/>
                </a:lnTo>
                <a:lnTo>
                  <a:pt x="2257012" y="1951732"/>
                </a:lnTo>
                <a:lnTo>
                  <a:pt x="2266009" y="1934798"/>
                </a:lnTo>
                <a:lnTo>
                  <a:pt x="2275006" y="1918128"/>
                </a:lnTo>
                <a:lnTo>
                  <a:pt x="2272096" y="1945647"/>
                </a:lnTo>
                <a:lnTo>
                  <a:pt x="2268920" y="1973695"/>
                </a:lnTo>
                <a:lnTo>
                  <a:pt x="2265215" y="2001214"/>
                </a:lnTo>
                <a:lnTo>
                  <a:pt x="2261510" y="2029262"/>
                </a:lnTo>
                <a:lnTo>
                  <a:pt x="2257276" y="2056781"/>
                </a:lnTo>
                <a:lnTo>
                  <a:pt x="2253042" y="2084300"/>
                </a:lnTo>
                <a:lnTo>
                  <a:pt x="2248808" y="2112084"/>
                </a:lnTo>
                <a:lnTo>
                  <a:pt x="2243780" y="2139603"/>
                </a:lnTo>
                <a:lnTo>
                  <a:pt x="2268655" y="2133781"/>
                </a:lnTo>
                <a:lnTo>
                  <a:pt x="2293266" y="2127695"/>
                </a:lnTo>
                <a:lnTo>
                  <a:pt x="2318141" y="2121609"/>
                </a:lnTo>
                <a:lnTo>
                  <a:pt x="2342751" y="2114994"/>
                </a:lnTo>
                <a:lnTo>
                  <a:pt x="2367097" y="2108644"/>
                </a:lnTo>
                <a:lnTo>
                  <a:pt x="2391707" y="2101499"/>
                </a:lnTo>
                <a:lnTo>
                  <a:pt x="2416318" y="2094355"/>
                </a:lnTo>
                <a:lnTo>
                  <a:pt x="2440399" y="2086946"/>
                </a:lnTo>
                <a:lnTo>
                  <a:pt x="2473742" y="2076097"/>
                </a:lnTo>
                <a:lnTo>
                  <a:pt x="2506291" y="2064455"/>
                </a:lnTo>
                <a:lnTo>
                  <a:pt x="2538840" y="2052547"/>
                </a:lnTo>
                <a:lnTo>
                  <a:pt x="2571390" y="2040111"/>
                </a:lnTo>
                <a:lnTo>
                  <a:pt x="2603410" y="2026616"/>
                </a:lnTo>
                <a:lnTo>
                  <a:pt x="2619023" y="2019736"/>
                </a:lnTo>
                <a:lnTo>
                  <a:pt x="2634900" y="2012592"/>
                </a:lnTo>
                <a:lnTo>
                  <a:pt x="2650778" y="2005712"/>
                </a:lnTo>
                <a:lnTo>
                  <a:pt x="2666391" y="1998038"/>
                </a:lnTo>
                <a:lnTo>
                  <a:pt x="2681740" y="1990630"/>
                </a:lnTo>
                <a:lnTo>
                  <a:pt x="2697353" y="1982956"/>
                </a:lnTo>
                <a:lnTo>
                  <a:pt x="2702645" y="1959141"/>
                </a:lnTo>
                <a:lnTo>
                  <a:pt x="2707673" y="1934798"/>
                </a:lnTo>
                <a:lnTo>
                  <a:pt x="2712172" y="1910719"/>
                </a:lnTo>
                <a:lnTo>
                  <a:pt x="2716670" y="1886375"/>
                </a:lnTo>
                <a:lnTo>
                  <a:pt x="2720640" y="1862296"/>
                </a:lnTo>
                <a:lnTo>
                  <a:pt x="2724345" y="1838217"/>
                </a:lnTo>
                <a:lnTo>
                  <a:pt x="2727785" y="1813873"/>
                </a:lnTo>
                <a:lnTo>
                  <a:pt x="2730696" y="1789529"/>
                </a:lnTo>
                <a:lnTo>
                  <a:pt x="2733607" y="1764921"/>
                </a:lnTo>
                <a:lnTo>
                  <a:pt x="2735988" y="1740577"/>
                </a:lnTo>
                <a:lnTo>
                  <a:pt x="2738370" y="1716233"/>
                </a:lnTo>
                <a:lnTo>
                  <a:pt x="2739693" y="1691625"/>
                </a:lnTo>
                <a:lnTo>
                  <a:pt x="2741281" y="1667281"/>
                </a:lnTo>
                <a:lnTo>
                  <a:pt x="2742604" y="1642673"/>
                </a:lnTo>
                <a:lnTo>
                  <a:pt x="2743663" y="1618065"/>
                </a:lnTo>
                <a:lnTo>
                  <a:pt x="2744192" y="1593721"/>
                </a:lnTo>
                <a:lnTo>
                  <a:pt x="2359423" y="1593721"/>
                </a:lnTo>
                <a:lnTo>
                  <a:pt x="2359952" y="1577580"/>
                </a:lnTo>
                <a:lnTo>
                  <a:pt x="2359952" y="1561439"/>
                </a:lnTo>
                <a:lnTo>
                  <a:pt x="2359952" y="1545298"/>
                </a:lnTo>
                <a:lnTo>
                  <a:pt x="2359423" y="1529157"/>
                </a:lnTo>
                <a:lnTo>
                  <a:pt x="2744192" y="1529157"/>
                </a:lnTo>
                <a:lnTo>
                  <a:pt x="2743663" y="1504549"/>
                </a:lnTo>
                <a:lnTo>
                  <a:pt x="2742604" y="1480205"/>
                </a:lnTo>
                <a:lnTo>
                  <a:pt x="2741281" y="1455597"/>
                </a:lnTo>
                <a:lnTo>
                  <a:pt x="2739693" y="1431253"/>
                </a:lnTo>
                <a:lnTo>
                  <a:pt x="2738370" y="1406645"/>
                </a:lnTo>
                <a:lnTo>
                  <a:pt x="2735988" y="1382036"/>
                </a:lnTo>
                <a:lnTo>
                  <a:pt x="2733607" y="1357692"/>
                </a:lnTo>
                <a:lnTo>
                  <a:pt x="2730696" y="1333349"/>
                </a:lnTo>
                <a:lnTo>
                  <a:pt x="2727785" y="1309005"/>
                </a:lnTo>
                <a:lnTo>
                  <a:pt x="2724345" y="1284661"/>
                </a:lnTo>
                <a:lnTo>
                  <a:pt x="2720640" y="1260318"/>
                </a:lnTo>
                <a:lnTo>
                  <a:pt x="2716670" y="1235974"/>
                </a:lnTo>
                <a:lnTo>
                  <a:pt x="2712172" y="1211895"/>
                </a:lnTo>
                <a:lnTo>
                  <a:pt x="2707673" y="1188080"/>
                </a:lnTo>
                <a:lnTo>
                  <a:pt x="2702645" y="1163736"/>
                </a:lnTo>
                <a:lnTo>
                  <a:pt x="2697353" y="1139922"/>
                </a:lnTo>
                <a:lnTo>
                  <a:pt x="2681740" y="1132248"/>
                </a:lnTo>
                <a:lnTo>
                  <a:pt x="2666391" y="1124575"/>
                </a:lnTo>
                <a:lnTo>
                  <a:pt x="2650778" y="1117166"/>
                </a:lnTo>
                <a:lnTo>
                  <a:pt x="2634900" y="1110021"/>
                </a:lnTo>
                <a:lnTo>
                  <a:pt x="2619023" y="1102877"/>
                </a:lnTo>
                <a:lnTo>
                  <a:pt x="2603410" y="1096262"/>
                </a:lnTo>
                <a:lnTo>
                  <a:pt x="2571390" y="1082767"/>
                </a:lnTo>
                <a:lnTo>
                  <a:pt x="2538840" y="1070331"/>
                </a:lnTo>
                <a:lnTo>
                  <a:pt x="2506291" y="1058423"/>
                </a:lnTo>
                <a:lnTo>
                  <a:pt x="2473213" y="1046781"/>
                </a:lnTo>
                <a:lnTo>
                  <a:pt x="2440399" y="1035932"/>
                </a:lnTo>
                <a:lnTo>
                  <a:pt x="2416318" y="1028523"/>
                </a:lnTo>
                <a:lnTo>
                  <a:pt x="2391707" y="1021114"/>
                </a:lnTo>
                <a:lnTo>
                  <a:pt x="2367097" y="1014234"/>
                </a:lnTo>
                <a:lnTo>
                  <a:pt x="2342751" y="1007354"/>
                </a:lnTo>
                <a:lnTo>
                  <a:pt x="2318141" y="1001268"/>
                </a:lnTo>
                <a:lnTo>
                  <a:pt x="2293266" y="994918"/>
                </a:lnTo>
                <a:lnTo>
                  <a:pt x="2268655" y="988832"/>
                </a:lnTo>
                <a:lnTo>
                  <a:pt x="2243780" y="983275"/>
                </a:lnTo>
                <a:lnTo>
                  <a:pt x="2248808" y="1010794"/>
                </a:lnTo>
                <a:lnTo>
                  <a:pt x="2253042" y="1038578"/>
                </a:lnTo>
                <a:lnTo>
                  <a:pt x="2257276" y="1066097"/>
                </a:lnTo>
                <a:lnTo>
                  <a:pt x="2261510" y="1093616"/>
                </a:lnTo>
                <a:lnTo>
                  <a:pt x="2265215" y="1121399"/>
                </a:lnTo>
                <a:lnTo>
                  <a:pt x="2268920" y="1149183"/>
                </a:lnTo>
                <a:lnTo>
                  <a:pt x="2272096" y="1176702"/>
                </a:lnTo>
                <a:lnTo>
                  <a:pt x="2275006" y="1204750"/>
                </a:lnTo>
                <a:lnTo>
                  <a:pt x="2266009" y="1187551"/>
                </a:lnTo>
                <a:lnTo>
                  <a:pt x="2257012" y="1170881"/>
                </a:lnTo>
                <a:lnTo>
                  <a:pt x="2247221" y="1154475"/>
                </a:lnTo>
                <a:lnTo>
                  <a:pt x="2237165" y="1138334"/>
                </a:lnTo>
                <a:lnTo>
                  <a:pt x="2226580" y="1122193"/>
                </a:lnTo>
                <a:lnTo>
                  <a:pt x="2216259" y="1106582"/>
                </a:lnTo>
                <a:lnTo>
                  <a:pt x="2204880" y="1091234"/>
                </a:lnTo>
                <a:lnTo>
                  <a:pt x="2193501" y="1075887"/>
                </a:lnTo>
                <a:lnTo>
                  <a:pt x="2189267" y="1049427"/>
                </a:lnTo>
                <a:lnTo>
                  <a:pt x="2184768" y="1022437"/>
                </a:lnTo>
                <a:lnTo>
                  <a:pt x="2180270" y="995712"/>
                </a:lnTo>
                <a:lnTo>
                  <a:pt x="2175242" y="968722"/>
                </a:lnTo>
                <a:lnTo>
                  <a:pt x="2149044" y="963694"/>
                </a:lnTo>
                <a:lnTo>
                  <a:pt x="2123110" y="958931"/>
                </a:lnTo>
                <a:lnTo>
                  <a:pt x="2096912" y="954698"/>
                </a:lnTo>
                <a:lnTo>
                  <a:pt x="2070978" y="950464"/>
                </a:lnTo>
                <a:lnTo>
                  <a:pt x="2056688" y="938821"/>
                </a:lnTo>
                <a:lnTo>
                  <a:pt x="2042134" y="927708"/>
                </a:lnTo>
                <a:lnTo>
                  <a:pt x="2027315" y="917124"/>
                </a:lnTo>
                <a:lnTo>
                  <a:pt x="2012231" y="906540"/>
                </a:lnTo>
                <a:lnTo>
                  <a:pt x="1997147" y="896484"/>
                </a:lnTo>
                <a:lnTo>
                  <a:pt x="1981269" y="886694"/>
                </a:lnTo>
                <a:lnTo>
                  <a:pt x="1965656" y="877433"/>
                </a:lnTo>
                <a:lnTo>
                  <a:pt x="1949514" y="868436"/>
                </a:lnTo>
                <a:lnTo>
                  <a:pt x="1976242" y="871612"/>
                </a:lnTo>
                <a:lnTo>
                  <a:pt x="2002969" y="875051"/>
                </a:lnTo>
                <a:lnTo>
                  <a:pt x="2029432" y="878756"/>
                </a:lnTo>
                <a:lnTo>
                  <a:pt x="2056159" y="882460"/>
                </a:lnTo>
                <a:lnTo>
                  <a:pt x="2082357" y="886429"/>
                </a:lnTo>
                <a:lnTo>
                  <a:pt x="2108820" y="891192"/>
                </a:lnTo>
                <a:lnTo>
                  <a:pt x="2135283" y="895426"/>
                </a:lnTo>
                <a:lnTo>
                  <a:pt x="2161481" y="900454"/>
                </a:lnTo>
                <a:lnTo>
                  <a:pt x="2155659" y="872935"/>
                </a:lnTo>
                <a:lnTo>
                  <a:pt x="2149044" y="845416"/>
                </a:lnTo>
                <a:lnTo>
                  <a:pt x="2142163" y="818161"/>
                </a:lnTo>
                <a:lnTo>
                  <a:pt x="2135283" y="790907"/>
                </a:lnTo>
                <a:lnTo>
                  <a:pt x="2128138" y="763652"/>
                </a:lnTo>
                <a:lnTo>
                  <a:pt x="2120199" y="736663"/>
                </a:lnTo>
                <a:lnTo>
                  <a:pt x="2112260" y="709673"/>
                </a:lnTo>
                <a:lnTo>
                  <a:pt x="2103792" y="682683"/>
                </a:lnTo>
                <a:lnTo>
                  <a:pt x="2094001" y="653047"/>
                </a:lnTo>
                <a:lnTo>
                  <a:pt x="2083681" y="623147"/>
                </a:lnTo>
                <a:lnTo>
                  <a:pt x="2072831" y="593775"/>
                </a:lnTo>
                <a:lnTo>
                  <a:pt x="2061716" y="564140"/>
                </a:lnTo>
                <a:lnTo>
                  <a:pt x="2049808" y="535033"/>
                </a:lnTo>
                <a:lnTo>
                  <a:pt x="2037371" y="506191"/>
                </a:lnTo>
                <a:lnTo>
                  <a:pt x="2024668" y="477349"/>
                </a:lnTo>
                <a:lnTo>
                  <a:pt x="2011437" y="449036"/>
                </a:lnTo>
                <a:lnTo>
                  <a:pt x="1986562" y="443215"/>
                </a:lnTo>
                <a:lnTo>
                  <a:pt x="1961952" y="437658"/>
                </a:lnTo>
                <a:lnTo>
                  <a:pt x="1937341" y="432631"/>
                </a:lnTo>
                <a:lnTo>
                  <a:pt x="1912466" y="427603"/>
                </a:lnTo>
                <a:lnTo>
                  <a:pt x="1887591" y="423369"/>
                </a:lnTo>
                <a:lnTo>
                  <a:pt x="1862452" y="419136"/>
                </a:lnTo>
                <a:lnTo>
                  <a:pt x="1837312" y="415431"/>
                </a:lnTo>
                <a:lnTo>
                  <a:pt x="1812437" y="411991"/>
                </a:lnTo>
                <a:lnTo>
                  <a:pt x="1787297" y="408816"/>
                </a:lnTo>
                <a:lnTo>
                  <a:pt x="1762158" y="405905"/>
                </a:lnTo>
                <a:lnTo>
                  <a:pt x="1736753" y="403524"/>
                </a:lnTo>
                <a:lnTo>
                  <a:pt x="1711614" y="401407"/>
                </a:lnTo>
                <a:lnTo>
                  <a:pt x="1686474" y="399555"/>
                </a:lnTo>
                <a:lnTo>
                  <a:pt x="1661070" y="398232"/>
                </a:lnTo>
                <a:lnTo>
                  <a:pt x="1635930" y="396909"/>
                </a:lnTo>
                <a:lnTo>
                  <a:pt x="1610526" y="396115"/>
                </a:lnTo>
                <a:lnTo>
                  <a:pt x="1610526" y="772384"/>
                </a:lnTo>
                <a:lnTo>
                  <a:pt x="1590414" y="771591"/>
                </a:lnTo>
                <a:lnTo>
                  <a:pt x="1569773" y="771326"/>
                </a:lnTo>
                <a:lnTo>
                  <a:pt x="1558129" y="771591"/>
                </a:lnTo>
                <a:lnTo>
                  <a:pt x="1546221" y="772120"/>
                </a:lnTo>
                <a:lnTo>
                  <a:pt x="1546221" y="395850"/>
                </a:lnTo>
                <a:close/>
                <a:moveTo>
                  <a:pt x="2146133" y="176227"/>
                </a:moveTo>
                <a:lnTo>
                  <a:pt x="2159099" y="184959"/>
                </a:lnTo>
                <a:lnTo>
                  <a:pt x="2172066" y="193956"/>
                </a:lnTo>
                <a:lnTo>
                  <a:pt x="2185033" y="202953"/>
                </a:lnTo>
                <a:lnTo>
                  <a:pt x="2197735" y="212214"/>
                </a:lnTo>
                <a:lnTo>
                  <a:pt x="2210173" y="221740"/>
                </a:lnTo>
                <a:lnTo>
                  <a:pt x="2222875" y="231265"/>
                </a:lnTo>
                <a:lnTo>
                  <a:pt x="2235048" y="241056"/>
                </a:lnTo>
                <a:lnTo>
                  <a:pt x="2247485" y="250846"/>
                </a:lnTo>
                <a:lnTo>
                  <a:pt x="2259658" y="261166"/>
                </a:lnTo>
                <a:lnTo>
                  <a:pt x="2271302" y="271486"/>
                </a:lnTo>
                <a:lnTo>
                  <a:pt x="2283475" y="281541"/>
                </a:lnTo>
                <a:lnTo>
                  <a:pt x="2294854" y="292125"/>
                </a:lnTo>
                <a:lnTo>
                  <a:pt x="2306762" y="302709"/>
                </a:lnTo>
                <a:lnTo>
                  <a:pt x="2317876" y="313558"/>
                </a:lnTo>
                <a:lnTo>
                  <a:pt x="2329255" y="324407"/>
                </a:lnTo>
                <a:lnTo>
                  <a:pt x="2340634" y="335520"/>
                </a:lnTo>
                <a:lnTo>
                  <a:pt x="2362598" y="358012"/>
                </a:lnTo>
                <a:lnTo>
                  <a:pt x="2384033" y="380768"/>
                </a:lnTo>
                <a:lnTo>
                  <a:pt x="2404674" y="404582"/>
                </a:lnTo>
                <a:lnTo>
                  <a:pt x="2425315" y="428397"/>
                </a:lnTo>
                <a:lnTo>
                  <a:pt x="2445162" y="452741"/>
                </a:lnTo>
                <a:lnTo>
                  <a:pt x="2464215" y="477349"/>
                </a:lnTo>
                <a:lnTo>
                  <a:pt x="2483004" y="502751"/>
                </a:lnTo>
                <a:lnTo>
                  <a:pt x="2501263" y="528153"/>
                </a:lnTo>
                <a:lnTo>
                  <a:pt x="2515289" y="549057"/>
                </a:lnTo>
                <a:lnTo>
                  <a:pt x="2528785" y="569696"/>
                </a:lnTo>
                <a:lnTo>
                  <a:pt x="2542281" y="591129"/>
                </a:lnTo>
                <a:lnTo>
                  <a:pt x="2555247" y="612562"/>
                </a:lnTo>
                <a:lnTo>
                  <a:pt x="2575359" y="625264"/>
                </a:lnTo>
                <a:lnTo>
                  <a:pt x="2595206" y="638758"/>
                </a:lnTo>
                <a:lnTo>
                  <a:pt x="2609232" y="648549"/>
                </a:lnTo>
                <a:lnTo>
                  <a:pt x="2623257" y="658868"/>
                </a:lnTo>
                <a:lnTo>
                  <a:pt x="2636753" y="668659"/>
                </a:lnTo>
                <a:lnTo>
                  <a:pt x="2650513" y="679243"/>
                </a:lnTo>
                <a:lnTo>
                  <a:pt x="2664009" y="689827"/>
                </a:lnTo>
                <a:lnTo>
                  <a:pt x="2677506" y="700412"/>
                </a:lnTo>
                <a:lnTo>
                  <a:pt x="2690737" y="711260"/>
                </a:lnTo>
                <a:lnTo>
                  <a:pt x="2704233" y="722374"/>
                </a:lnTo>
                <a:lnTo>
                  <a:pt x="2717200" y="733487"/>
                </a:lnTo>
                <a:lnTo>
                  <a:pt x="2730166" y="744601"/>
                </a:lnTo>
                <a:lnTo>
                  <a:pt x="2742869" y="756243"/>
                </a:lnTo>
                <a:lnTo>
                  <a:pt x="2755571" y="767886"/>
                </a:lnTo>
                <a:lnTo>
                  <a:pt x="2768008" y="779793"/>
                </a:lnTo>
                <a:lnTo>
                  <a:pt x="2780446" y="791965"/>
                </a:lnTo>
                <a:lnTo>
                  <a:pt x="2792619" y="803872"/>
                </a:lnTo>
                <a:lnTo>
                  <a:pt x="2804527" y="816309"/>
                </a:lnTo>
                <a:lnTo>
                  <a:pt x="2816700" y="828745"/>
                </a:lnTo>
                <a:lnTo>
                  <a:pt x="2828343" y="841182"/>
                </a:lnTo>
                <a:lnTo>
                  <a:pt x="2839987" y="854148"/>
                </a:lnTo>
                <a:lnTo>
                  <a:pt x="2851101" y="866849"/>
                </a:lnTo>
                <a:lnTo>
                  <a:pt x="2862745" y="880079"/>
                </a:lnTo>
                <a:lnTo>
                  <a:pt x="2873595" y="893309"/>
                </a:lnTo>
                <a:lnTo>
                  <a:pt x="2884445" y="906540"/>
                </a:lnTo>
                <a:lnTo>
                  <a:pt x="2895030" y="920299"/>
                </a:lnTo>
                <a:lnTo>
                  <a:pt x="2905350" y="934059"/>
                </a:lnTo>
                <a:lnTo>
                  <a:pt x="2915671" y="947818"/>
                </a:lnTo>
                <a:lnTo>
                  <a:pt x="2925991" y="961842"/>
                </a:lnTo>
                <a:lnTo>
                  <a:pt x="2935782" y="976131"/>
                </a:lnTo>
                <a:lnTo>
                  <a:pt x="2945574" y="990420"/>
                </a:lnTo>
                <a:lnTo>
                  <a:pt x="2954836" y="1004708"/>
                </a:lnTo>
                <a:lnTo>
                  <a:pt x="2964098" y="1019526"/>
                </a:lnTo>
                <a:lnTo>
                  <a:pt x="2973095" y="1034080"/>
                </a:lnTo>
                <a:lnTo>
                  <a:pt x="2977858" y="1042282"/>
                </a:lnTo>
                <a:lnTo>
                  <a:pt x="2982357" y="1050221"/>
                </a:lnTo>
                <a:lnTo>
                  <a:pt x="2991354" y="1066626"/>
                </a:lnTo>
                <a:lnTo>
                  <a:pt x="2984474" y="1047045"/>
                </a:lnTo>
                <a:lnTo>
                  <a:pt x="2977064" y="1027200"/>
                </a:lnTo>
                <a:lnTo>
                  <a:pt x="2969655" y="1007884"/>
                </a:lnTo>
                <a:lnTo>
                  <a:pt x="2961981" y="988567"/>
                </a:lnTo>
                <a:lnTo>
                  <a:pt x="2954836" y="971368"/>
                </a:lnTo>
                <a:lnTo>
                  <a:pt x="2947426" y="954698"/>
                </a:lnTo>
                <a:lnTo>
                  <a:pt x="2940016" y="938028"/>
                </a:lnTo>
                <a:lnTo>
                  <a:pt x="2932078" y="921093"/>
                </a:lnTo>
                <a:lnTo>
                  <a:pt x="2924139" y="904687"/>
                </a:lnTo>
                <a:lnTo>
                  <a:pt x="2915935" y="888282"/>
                </a:lnTo>
                <a:lnTo>
                  <a:pt x="2907732" y="871876"/>
                </a:lnTo>
                <a:lnTo>
                  <a:pt x="2898999" y="855735"/>
                </a:lnTo>
                <a:lnTo>
                  <a:pt x="2890266" y="839594"/>
                </a:lnTo>
                <a:lnTo>
                  <a:pt x="2881269" y="823453"/>
                </a:lnTo>
                <a:lnTo>
                  <a:pt x="2872007" y="807577"/>
                </a:lnTo>
                <a:lnTo>
                  <a:pt x="2862745" y="791965"/>
                </a:lnTo>
                <a:lnTo>
                  <a:pt x="2852954" y="776089"/>
                </a:lnTo>
                <a:lnTo>
                  <a:pt x="2843427" y="760477"/>
                </a:lnTo>
                <a:lnTo>
                  <a:pt x="2833371" y="745130"/>
                </a:lnTo>
                <a:lnTo>
                  <a:pt x="2823316" y="729783"/>
                </a:lnTo>
                <a:lnTo>
                  <a:pt x="2812995" y="714700"/>
                </a:lnTo>
                <a:lnTo>
                  <a:pt x="2802410" y="699353"/>
                </a:lnTo>
                <a:lnTo>
                  <a:pt x="2791825" y="684535"/>
                </a:lnTo>
                <a:lnTo>
                  <a:pt x="2780710" y="669717"/>
                </a:lnTo>
                <a:lnTo>
                  <a:pt x="2769861" y="655164"/>
                </a:lnTo>
                <a:lnTo>
                  <a:pt x="2758746" y="640611"/>
                </a:lnTo>
                <a:lnTo>
                  <a:pt x="2747367" y="626322"/>
                </a:lnTo>
                <a:lnTo>
                  <a:pt x="2735724" y="612033"/>
                </a:lnTo>
                <a:lnTo>
                  <a:pt x="2724080" y="597745"/>
                </a:lnTo>
                <a:lnTo>
                  <a:pt x="2711907" y="583720"/>
                </a:lnTo>
                <a:lnTo>
                  <a:pt x="2699734" y="569696"/>
                </a:lnTo>
                <a:lnTo>
                  <a:pt x="2687561" y="556201"/>
                </a:lnTo>
                <a:lnTo>
                  <a:pt x="2675388" y="542707"/>
                </a:lnTo>
                <a:lnTo>
                  <a:pt x="2662686" y="529212"/>
                </a:lnTo>
                <a:lnTo>
                  <a:pt x="2649720" y="516246"/>
                </a:lnTo>
                <a:lnTo>
                  <a:pt x="2637017" y="503016"/>
                </a:lnTo>
                <a:lnTo>
                  <a:pt x="2623786" y="490050"/>
                </a:lnTo>
                <a:lnTo>
                  <a:pt x="2610819" y="477349"/>
                </a:lnTo>
                <a:lnTo>
                  <a:pt x="2597323" y="464648"/>
                </a:lnTo>
                <a:lnTo>
                  <a:pt x="2583827" y="452211"/>
                </a:lnTo>
                <a:lnTo>
                  <a:pt x="2570067" y="440039"/>
                </a:lnTo>
                <a:lnTo>
                  <a:pt x="2556041" y="428132"/>
                </a:lnTo>
                <a:lnTo>
                  <a:pt x="2542281" y="415960"/>
                </a:lnTo>
                <a:lnTo>
                  <a:pt x="2528255" y="404053"/>
                </a:lnTo>
                <a:lnTo>
                  <a:pt x="2513965" y="392675"/>
                </a:lnTo>
                <a:lnTo>
                  <a:pt x="2499411" y="381297"/>
                </a:lnTo>
                <a:lnTo>
                  <a:pt x="2484856" y="369919"/>
                </a:lnTo>
                <a:lnTo>
                  <a:pt x="2470302" y="359070"/>
                </a:lnTo>
                <a:lnTo>
                  <a:pt x="2455218" y="348221"/>
                </a:lnTo>
                <a:lnTo>
                  <a:pt x="2440399" y="337372"/>
                </a:lnTo>
                <a:lnTo>
                  <a:pt x="2425315" y="327053"/>
                </a:lnTo>
                <a:lnTo>
                  <a:pt x="2409967" y="316733"/>
                </a:lnTo>
                <a:lnTo>
                  <a:pt x="2394883" y="306414"/>
                </a:lnTo>
                <a:lnTo>
                  <a:pt x="2379270" y="296623"/>
                </a:lnTo>
                <a:lnTo>
                  <a:pt x="2363921" y="286833"/>
                </a:lnTo>
                <a:lnTo>
                  <a:pt x="2348044" y="277307"/>
                </a:lnTo>
                <a:lnTo>
                  <a:pt x="2332166" y="268046"/>
                </a:lnTo>
                <a:lnTo>
                  <a:pt x="2316288" y="258785"/>
                </a:lnTo>
                <a:lnTo>
                  <a:pt x="2300146" y="249788"/>
                </a:lnTo>
                <a:lnTo>
                  <a:pt x="2284004" y="241056"/>
                </a:lnTo>
                <a:lnTo>
                  <a:pt x="2267861" y="232588"/>
                </a:lnTo>
                <a:lnTo>
                  <a:pt x="2251455" y="224386"/>
                </a:lnTo>
                <a:lnTo>
                  <a:pt x="2235048" y="215918"/>
                </a:lnTo>
                <a:lnTo>
                  <a:pt x="2218641" y="208245"/>
                </a:lnTo>
                <a:lnTo>
                  <a:pt x="2201969" y="200042"/>
                </a:lnTo>
                <a:lnTo>
                  <a:pt x="2185033" y="192633"/>
                </a:lnTo>
                <a:lnTo>
                  <a:pt x="2168361" y="185224"/>
                </a:lnTo>
                <a:lnTo>
                  <a:pt x="2151161" y="178080"/>
                </a:lnTo>
                <a:lnTo>
                  <a:pt x="2146133" y="176227"/>
                </a:lnTo>
                <a:close/>
                <a:moveTo>
                  <a:pt x="1010879" y="176227"/>
                </a:moveTo>
                <a:lnTo>
                  <a:pt x="1005322" y="178080"/>
                </a:lnTo>
                <a:lnTo>
                  <a:pt x="988386" y="185224"/>
                </a:lnTo>
                <a:lnTo>
                  <a:pt x="971449" y="192633"/>
                </a:lnTo>
                <a:lnTo>
                  <a:pt x="954778" y="200042"/>
                </a:lnTo>
                <a:lnTo>
                  <a:pt x="938371" y="208245"/>
                </a:lnTo>
                <a:lnTo>
                  <a:pt x="921435" y="215918"/>
                </a:lnTo>
                <a:lnTo>
                  <a:pt x="905028" y="224386"/>
                </a:lnTo>
                <a:lnTo>
                  <a:pt x="888885" y="232588"/>
                </a:lnTo>
                <a:lnTo>
                  <a:pt x="872479" y="241056"/>
                </a:lnTo>
                <a:lnTo>
                  <a:pt x="856336" y="249788"/>
                </a:lnTo>
                <a:lnTo>
                  <a:pt x="840459" y="258785"/>
                </a:lnTo>
                <a:lnTo>
                  <a:pt x="824316" y="268046"/>
                </a:lnTo>
                <a:lnTo>
                  <a:pt x="808703" y="277307"/>
                </a:lnTo>
                <a:lnTo>
                  <a:pt x="793090" y="286833"/>
                </a:lnTo>
                <a:lnTo>
                  <a:pt x="777477" y="296623"/>
                </a:lnTo>
                <a:lnTo>
                  <a:pt x="762129" y="306414"/>
                </a:lnTo>
                <a:lnTo>
                  <a:pt x="746516" y="316733"/>
                </a:lnTo>
                <a:lnTo>
                  <a:pt x="731432" y="327053"/>
                </a:lnTo>
                <a:lnTo>
                  <a:pt x="716348" y="337372"/>
                </a:lnTo>
                <a:lnTo>
                  <a:pt x="701264" y="348221"/>
                </a:lnTo>
                <a:lnTo>
                  <a:pt x="686710" y="359070"/>
                </a:lnTo>
                <a:lnTo>
                  <a:pt x="671891" y="369919"/>
                </a:lnTo>
                <a:lnTo>
                  <a:pt x="657071" y="381297"/>
                </a:lnTo>
                <a:lnTo>
                  <a:pt x="642781" y="392675"/>
                </a:lnTo>
                <a:lnTo>
                  <a:pt x="628756" y="404053"/>
                </a:lnTo>
                <a:lnTo>
                  <a:pt x="614466" y="415960"/>
                </a:lnTo>
                <a:lnTo>
                  <a:pt x="600441" y="428132"/>
                </a:lnTo>
                <a:lnTo>
                  <a:pt x="586680" y="440039"/>
                </a:lnTo>
                <a:lnTo>
                  <a:pt x="573184" y="452211"/>
                </a:lnTo>
                <a:lnTo>
                  <a:pt x="559424" y="464648"/>
                </a:lnTo>
                <a:lnTo>
                  <a:pt x="546192" y="477349"/>
                </a:lnTo>
                <a:lnTo>
                  <a:pt x="532696" y="490050"/>
                </a:lnTo>
                <a:lnTo>
                  <a:pt x="519729" y="503016"/>
                </a:lnTo>
                <a:lnTo>
                  <a:pt x="496707" y="526301"/>
                </a:lnTo>
                <a:lnTo>
                  <a:pt x="474478" y="550645"/>
                </a:lnTo>
                <a:lnTo>
                  <a:pt x="452514" y="574988"/>
                </a:lnTo>
                <a:lnTo>
                  <a:pt x="431079" y="599861"/>
                </a:lnTo>
                <a:lnTo>
                  <a:pt x="410174" y="625264"/>
                </a:lnTo>
                <a:lnTo>
                  <a:pt x="390062" y="650930"/>
                </a:lnTo>
                <a:lnTo>
                  <a:pt x="370215" y="677391"/>
                </a:lnTo>
                <a:lnTo>
                  <a:pt x="351161" y="704116"/>
                </a:lnTo>
                <a:lnTo>
                  <a:pt x="332637" y="731370"/>
                </a:lnTo>
                <a:lnTo>
                  <a:pt x="314643" y="758625"/>
                </a:lnTo>
                <a:lnTo>
                  <a:pt x="297177" y="786673"/>
                </a:lnTo>
                <a:lnTo>
                  <a:pt x="280506" y="814721"/>
                </a:lnTo>
                <a:lnTo>
                  <a:pt x="264628" y="843563"/>
                </a:lnTo>
                <a:lnTo>
                  <a:pt x="249280" y="872405"/>
                </a:lnTo>
                <a:lnTo>
                  <a:pt x="234196" y="902041"/>
                </a:lnTo>
                <a:lnTo>
                  <a:pt x="220171" y="931412"/>
                </a:lnTo>
                <a:lnTo>
                  <a:pt x="236578" y="910244"/>
                </a:lnTo>
                <a:lnTo>
                  <a:pt x="253249" y="889605"/>
                </a:lnTo>
                <a:lnTo>
                  <a:pt x="270715" y="869230"/>
                </a:lnTo>
                <a:lnTo>
                  <a:pt x="288180" y="849385"/>
                </a:lnTo>
                <a:lnTo>
                  <a:pt x="306175" y="829804"/>
                </a:lnTo>
                <a:lnTo>
                  <a:pt x="324963" y="810223"/>
                </a:lnTo>
                <a:lnTo>
                  <a:pt x="343487" y="791171"/>
                </a:lnTo>
                <a:lnTo>
                  <a:pt x="362805" y="772914"/>
                </a:lnTo>
                <a:lnTo>
                  <a:pt x="382652" y="754656"/>
                </a:lnTo>
                <a:lnTo>
                  <a:pt x="402499" y="736927"/>
                </a:lnTo>
                <a:lnTo>
                  <a:pt x="422611" y="719728"/>
                </a:lnTo>
                <a:lnTo>
                  <a:pt x="442987" y="702793"/>
                </a:lnTo>
                <a:lnTo>
                  <a:pt x="463893" y="686123"/>
                </a:lnTo>
                <a:lnTo>
                  <a:pt x="485328" y="669982"/>
                </a:lnTo>
                <a:lnTo>
                  <a:pt x="506763" y="654106"/>
                </a:lnTo>
                <a:lnTo>
                  <a:pt x="528462" y="639023"/>
                </a:lnTo>
                <a:lnTo>
                  <a:pt x="551485" y="623147"/>
                </a:lnTo>
                <a:lnTo>
                  <a:pt x="574772" y="608329"/>
                </a:lnTo>
                <a:lnTo>
                  <a:pt x="598324" y="593246"/>
                </a:lnTo>
                <a:lnTo>
                  <a:pt x="621876" y="579222"/>
                </a:lnTo>
                <a:lnTo>
                  <a:pt x="638547" y="553291"/>
                </a:lnTo>
                <a:lnTo>
                  <a:pt x="647016" y="540590"/>
                </a:lnTo>
                <a:lnTo>
                  <a:pt x="655748" y="528153"/>
                </a:lnTo>
                <a:lnTo>
                  <a:pt x="673743" y="502751"/>
                </a:lnTo>
                <a:lnTo>
                  <a:pt x="692532" y="477349"/>
                </a:lnTo>
                <a:lnTo>
                  <a:pt x="711849" y="452741"/>
                </a:lnTo>
                <a:lnTo>
                  <a:pt x="731696" y="428397"/>
                </a:lnTo>
                <a:lnTo>
                  <a:pt x="751808" y="404582"/>
                </a:lnTo>
                <a:lnTo>
                  <a:pt x="772978" y="380768"/>
                </a:lnTo>
                <a:lnTo>
                  <a:pt x="794413" y="358012"/>
                </a:lnTo>
                <a:lnTo>
                  <a:pt x="816377" y="335520"/>
                </a:lnTo>
                <a:lnTo>
                  <a:pt x="827492" y="324407"/>
                </a:lnTo>
                <a:lnTo>
                  <a:pt x="838606" y="313558"/>
                </a:lnTo>
                <a:lnTo>
                  <a:pt x="850250" y="302709"/>
                </a:lnTo>
                <a:lnTo>
                  <a:pt x="861629" y="292125"/>
                </a:lnTo>
                <a:lnTo>
                  <a:pt x="873537" y="281541"/>
                </a:lnTo>
                <a:lnTo>
                  <a:pt x="885181" y="271221"/>
                </a:lnTo>
                <a:lnTo>
                  <a:pt x="897354" y="260901"/>
                </a:lnTo>
                <a:lnTo>
                  <a:pt x="909526" y="250846"/>
                </a:lnTo>
                <a:lnTo>
                  <a:pt x="921435" y="241056"/>
                </a:lnTo>
                <a:lnTo>
                  <a:pt x="933872" y="231265"/>
                </a:lnTo>
                <a:lnTo>
                  <a:pt x="946574" y="221740"/>
                </a:lnTo>
                <a:lnTo>
                  <a:pt x="959012" y="212214"/>
                </a:lnTo>
                <a:lnTo>
                  <a:pt x="971714" y="202953"/>
                </a:lnTo>
                <a:lnTo>
                  <a:pt x="984681" y="193956"/>
                </a:lnTo>
                <a:lnTo>
                  <a:pt x="997912" y="184959"/>
                </a:lnTo>
                <a:lnTo>
                  <a:pt x="1010879" y="176227"/>
                </a:lnTo>
                <a:close/>
                <a:moveTo>
                  <a:pt x="1833078" y="100550"/>
                </a:moveTo>
                <a:lnTo>
                  <a:pt x="1842869" y="108753"/>
                </a:lnTo>
                <a:lnTo>
                  <a:pt x="1852131" y="117220"/>
                </a:lnTo>
                <a:lnTo>
                  <a:pt x="1861922" y="125688"/>
                </a:lnTo>
                <a:lnTo>
                  <a:pt x="1871184" y="134420"/>
                </a:lnTo>
                <a:lnTo>
                  <a:pt x="1880182" y="143416"/>
                </a:lnTo>
                <a:lnTo>
                  <a:pt x="1889179" y="152413"/>
                </a:lnTo>
                <a:lnTo>
                  <a:pt x="1897912" y="161410"/>
                </a:lnTo>
                <a:lnTo>
                  <a:pt x="1906115" y="170671"/>
                </a:lnTo>
                <a:lnTo>
                  <a:pt x="1914583" y="179932"/>
                </a:lnTo>
                <a:lnTo>
                  <a:pt x="1923051" y="189458"/>
                </a:lnTo>
                <a:lnTo>
                  <a:pt x="1930990" y="199248"/>
                </a:lnTo>
                <a:lnTo>
                  <a:pt x="1938664" y="208774"/>
                </a:lnTo>
                <a:lnTo>
                  <a:pt x="1954277" y="228619"/>
                </a:lnTo>
                <a:lnTo>
                  <a:pt x="1968832" y="248729"/>
                </a:lnTo>
                <a:lnTo>
                  <a:pt x="1981005" y="266458"/>
                </a:lnTo>
                <a:lnTo>
                  <a:pt x="1992648" y="284187"/>
                </a:lnTo>
                <a:lnTo>
                  <a:pt x="2004027" y="302180"/>
                </a:lnTo>
                <a:lnTo>
                  <a:pt x="2015142" y="320173"/>
                </a:lnTo>
                <a:lnTo>
                  <a:pt x="2025727" y="338431"/>
                </a:lnTo>
                <a:lnTo>
                  <a:pt x="2036312" y="356953"/>
                </a:lnTo>
                <a:lnTo>
                  <a:pt x="2046103" y="375740"/>
                </a:lnTo>
                <a:lnTo>
                  <a:pt x="2056159" y="394263"/>
                </a:lnTo>
                <a:lnTo>
                  <a:pt x="2080240" y="400878"/>
                </a:lnTo>
                <a:lnTo>
                  <a:pt x="2104057" y="407493"/>
                </a:lnTo>
                <a:lnTo>
                  <a:pt x="2128403" y="414637"/>
                </a:lnTo>
                <a:lnTo>
                  <a:pt x="2152219" y="422046"/>
                </a:lnTo>
                <a:lnTo>
                  <a:pt x="2175771" y="429984"/>
                </a:lnTo>
                <a:lnTo>
                  <a:pt x="2199323" y="438187"/>
                </a:lnTo>
                <a:lnTo>
                  <a:pt x="2222875" y="446655"/>
                </a:lnTo>
                <a:lnTo>
                  <a:pt x="2246427" y="455387"/>
                </a:lnTo>
                <a:lnTo>
                  <a:pt x="2269714" y="464648"/>
                </a:lnTo>
                <a:lnTo>
                  <a:pt x="2292737" y="473909"/>
                </a:lnTo>
                <a:lnTo>
                  <a:pt x="2315759" y="483964"/>
                </a:lnTo>
                <a:lnTo>
                  <a:pt x="2338782" y="494019"/>
                </a:lnTo>
                <a:lnTo>
                  <a:pt x="2361275" y="504339"/>
                </a:lnTo>
                <a:lnTo>
                  <a:pt x="2384033" y="515188"/>
                </a:lnTo>
                <a:lnTo>
                  <a:pt x="2406262" y="526301"/>
                </a:lnTo>
                <a:lnTo>
                  <a:pt x="2428755" y="537944"/>
                </a:lnTo>
                <a:lnTo>
                  <a:pt x="2409967" y="513335"/>
                </a:lnTo>
                <a:lnTo>
                  <a:pt x="2391178" y="489256"/>
                </a:lnTo>
                <a:lnTo>
                  <a:pt x="2371860" y="465177"/>
                </a:lnTo>
                <a:lnTo>
                  <a:pt x="2351749" y="441892"/>
                </a:lnTo>
                <a:lnTo>
                  <a:pt x="2331108" y="419136"/>
                </a:lnTo>
                <a:lnTo>
                  <a:pt x="2310202" y="396644"/>
                </a:lnTo>
                <a:lnTo>
                  <a:pt x="2288767" y="374946"/>
                </a:lnTo>
                <a:lnTo>
                  <a:pt x="2277917" y="364098"/>
                </a:lnTo>
                <a:lnTo>
                  <a:pt x="2266803" y="353513"/>
                </a:lnTo>
                <a:lnTo>
                  <a:pt x="2255424" y="342929"/>
                </a:lnTo>
                <a:lnTo>
                  <a:pt x="2244045" y="332874"/>
                </a:lnTo>
                <a:lnTo>
                  <a:pt x="2232666" y="322555"/>
                </a:lnTo>
                <a:lnTo>
                  <a:pt x="2221022" y="312764"/>
                </a:lnTo>
                <a:lnTo>
                  <a:pt x="2209379" y="302709"/>
                </a:lnTo>
                <a:lnTo>
                  <a:pt x="2197470" y="293183"/>
                </a:lnTo>
                <a:lnTo>
                  <a:pt x="2185298" y="283393"/>
                </a:lnTo>
                <a:lnTo>
                  <a:pt x="2173654" y="274132"/>
                </a:lnTo>
                <a:lnTo>
                  <a:pt x="2161216" y="264870"/>
                </a:lnTo>
                <a:lnTo>
                  <a:pt x="2148779" y="255874"/>
                </a:lnTo>
                <a:lnTo>
                  <a:pt x="2136341" y="246877"/>
                </a:lnTo>
                <a:lnTo>
                  <a:pt x="2123904" y="238145"/>
                </a:lnTo>
                <a:lnTo>
                  <a:pt x="2111202" y="229942"/>
                </a:lnTo>
                <a:lnTo>
                  <a:pt x="2098500" y="221475"/>
                </a:lnTo>
                <a:lnTo>
                  <a:pt x="2085533" y="213272"/>
                </a:lnTo>
                <a:lnTo>
                  <a:pt x="2072566" y="205334"/>
                </a:lnTo>
                <a:lnTo>
                  <a:pt x="2058276" y="196867"/>
                </a:lnTo>
                <a:lnTo>
                  <a:pt x="2043986" y="188929"/>
                </a:lnTo>
                <a:lnTo>
                  <a:pt x="2029696" y="180726"/>
                </a:lnTo>
                <a:lnTo>
                  <a:pt x="2015142" y="173317"/>
                </a:lnTo>
                <a:lnTo>
                  <a:pt x="2000587" y="165908"/>
                </a:lnTo>
                <a:lnTo>
                  <a:pt x="1986033" y="158499"/>
                </a:lnTo>
                <a:lnTo>
                  <a:pt x="1970949" y="151619"/>
                </a:lnTo>
                <a:lnTo>
                  <a:pt x="1956130" y="144739"/>
                </a:lnTo>
                <a:lnTo>
                  <a:pt x="1941046" y="138653"/>
                </a:lnTo>
                <a:lnTo>
                  <a:pt x="1925698" y="132568"/>
                </a:lnTo>
                <a:lnTo>
                  <a:pt x="1910614" y="126217"/>
                </a:lnTo>
                <a:lnTo>
                  <a:pt x="1895265" y="120660"/>
                </a:lnTo>
                <a:lnTo>
                  <a:pt x="1879917" y="115368"/>
                </a:lnTo>
                <a:lnTo>
                  <a:pt x="1864304" y="110076"/>
                </a:lnTo>
                <a:lnTo>
                  <a:pt x="1848426" y="105049"/>
                </a:lnTo>
                <a:lnTo>
                  <a:pt x="1833078" y="100550"/>
                </a:lnTo>
                <a:close/>
                <a:moveTo>
                  <a:pt x="1323934" y="100550"/>
                </a:moveTo>
                <a:lnTo>
                  <a:pt x="1308056" y="105049"/>
                </a:lnTo>
                <a:lnTo>
                  <a:pt x="1292443" y="110076"/>
                </a:lnTo>
                <a:lnTo>
                  <a:pt x="1277095" y="115368"/>
                </a:lnTo>
                <a:lnTo>
                  <a:pt x="1261482" y="120660"/>
                </a:lnTo>
                <a:lnTo>
                  <a:pt x="1246398" y="126217"/>
                </a:lnTo>
                <a:lnTo>
                  <a:pt x="1230785" y="132568"/>
                </a:lnTo>
                <a:lnTo>
                  <a:pt x="1215966" y="138653"/>
                </a:lnTo>
                <a:lnTo>
                  <a:pt x="1200617" y="144739"/>
                </a:lnTo>
                <a:lnTo>
                  <a:pt x="1185798" y="151619"/>
                </a:lnTo>
                <a:lnTo>
                  <a:pt x="1170979" y="158499"/>
                </a:lnTo>
                <a:lnTo>
                  <a:pt x="1156160" y="165643"/>
                </a:lnTo>
                <a:lnTo>
                  <a:pt x="1141340" y="173052"/>
                </a:lnTo>
                <a:lnTo>
                  <a:pt x="1127315" y="180726"/>
                </a:lnTo>
                <a:lnTo>
                  <a:pt x="1112496" y="188929"/>
                </a:lnTo>
                <a:lnTo>
                  <a:pt x="1098206" y="196867"/>
                </a:lnTo>
                <a:lnTo>
                  <a:pt x="1084445" y="205334"/>
                </a:lnTo>
                <a:lnTo>
                  <a:pt x="1072273" y="212743"/>
                </a:lnTo>
                <a:lnTo>
                  <a:pt x="1060100" y="220417"/>
                </a:lnTo>
                <a:lnTo>
                  <a:pt x="1048191" y="228355"/>
                </a:lnTo>
                <a:lnTo>
                  <a:pt x="1036283" y="236028"/>
                </a:lnTo>
                <a:lnTo>
                  <a:pt x="1012731" y="252434"/>
                </a:lnTo>
                <a:lnTo>
                  <a:pt x="989709" y="269104"/>
                </a:lnTo>
                <a:lnTo>
                  <a:pt x="967215" y="286568"/>
                </a:lnTo>
                <a:lnTo>
                  <a:pt x="944987" y="304561"/>
                </a:lnTo>
                <a:lnTo>
                  <a:pt x="923287" y="323084"/>
                </a:lnTo>
                <a:lnTo>
                  <a:pt x="901852" y="342400"/>
                </a:lnTo>
                <a:lnTo>
                  <a:pt x="881211" y="361981"/>
                </a:lnTo>
                <a:lnTo>
                  <a:pt x="860570" y="381826"/>
                </a:lnTo>
                <a:lnTo>
                  <a:pt x="840459" y="402730"/>
                </a:lnTo>
                <a:lnTo>
                  <a:pt x="821405" y="423369"/>
                </a:lnTo>
                <a:lnTo>
                  <a:pt x="802087" y="444802"/>
                </a:lnTo>
                <a:lnTo>
                  <a:pt x="783564" y="466765"/>
                </a:lnTo>
                <a:lnTo>
                  <a:pt x="765040" y="488727"/>
                </a:lnTo>
                <a:lnTo>
                  <a:pt x="747574" y="511483"/>
                </a:lnTo>
                <a:lnTo>
                  <a:pt x="769274" y="501163"/>
                </a:lnTo>
                <a:lnTo>
                  <a:pt x="790973" y="491373"/>
                </a:lnTo>
                <a:lnTo>
                  <a:pt x="812673" y="481583"/>
                </a:lnTo>
                <a:lnTo>
                  <a:pt x="834372" y="472321"/>
                </a:lnTo>
                <a:lnTo>
                  <a:pt x="856601" y="463325"/>
                </a:lnTo>
                <a:lnTo>
                  <a:pt x="878565" y="454593"/>
                </a:lnTo>
                <a:lnTo>
                  <a:pt x="901058" y="446390"/>
                </a:lnTo>
                <a:lnTo>
                  <a:pt x="923287" y="438187"/>
                </a:lnTo>
                <a:lnTo>
                  <a:pt x="945780" y="430514"/>
                </a:lnTo>
                <a:lnTo>
                  <a:pt x="968274" y="423105"/>
                </a:lnTo>
                <a:lnTo>
                  <a:pt x="991032" y="415960"/>
                </a:lnTo>
                <a:lnTo>
                  <a:pt x="1014054" y="409081"/>
                </a:lnTo>
                <a:lnTo>
                  <a:pt x="1036812" y="402201"/>
                </a:lnTo>
                <a:lnTo>
                  <a:pt x="1059835" y="396115"/>
                </a:lnTo>
                <a:lnTo>
                  <a:pt x="1082858" y="390294"/>
                </a:lnTo>
                <a:lnTo>
                  <a:pt x="1106145" y="384737"/>
                </a:lnTo>
                <a:lnTo>
                  <a:pt x="1115142" y="367008"/>
                </a:lnTo>
                <a:lnTo>
                  <a:pt x="1124669" y="349544"/>
                </a:lnTo>
                <a:lnTo>
                  <a:pt x="1134725" y="332610"/>
                </a:lnTo>
                <a:lnTo>
                  <a:pt x="1144516" y="315410"/>
                </a:lnTo>
                <a:lnTo>
                  <a:pt x="1155101" y="298740"/>
                </a:lnTo>
                <a:lnTo>
                  <a:pt x="1165686" y="282070"/>
                </a:lnTo>
                <a:lnTo>
                  <a:pt x="1176536" y="265135"/>
                </a:lnTo>
                <a:lnTo>
                  <a:pt x="1187915" y="248729"/>
                </a:lnTo>
                <a:lnTo>
                  <a:pt x="1202469" y="228619"/>
                </a:lnTo>
                <a:lnTo>
                  <a:pt x="1218083" y="208774"/>
                </a:lnTo>
                <a:lnTo>
                  <a:pt x="1225757" y="199248"/>
                </a:lnTo>
                <a:lnTo>
                  <a:pt x="1233960" y="189458"/>
                </a:lnTo>
                <a:lnTo>
                  <a:pt x="1242164" y="179932"/>
                </a:lnTo>
                <a:lnTo>
                  <a:pt x="1250632" y="170671"/>
                </a:lnTo>
                <a:lnTo>
                  <a:pt x="1259100" y="161410"/>
                </a:lnTo>
                <a:lnTo>
                  <a:pt x="1267833" y="151884"/>
                </a:lnTo>
                <a:lnTo>
                  <a:pt x="1276830" y="142887"/>
                </a:lnTo>
                <a:lnTo>
                  <a:pt x="1285827" y="134420"/>
                </a:lnTo>
                <a:lnTo>
                  <a:pt x="1295089" y="125688"/>
                </a:lnTo>
                <a:lnTo>
                  <a:pt x="1304351" y="116956"/>
                </a:lnTo>
                <a:lnTo>
                  <a:pt x="1313878" y="108753"/>
                </a:lnTo>
                <a:lnTo>
                  <a:pt x="1323934" y="100550"/>
                </a:lnTo>
                <a:close/>
                <a:moveTo>
                  <a:pt x="1610526" y="66681"/>
                </a:moveTo>
                <a:lnTo>
                  <a:pt x="1610526" y="331816"/>
                </a:lnTo>
                <a:lnTo>
                  <a:pt x="1633284" y="332610"/>
                </a:lnTo>
                <a:lnTo>
                  <a:pt x="1656042" y="333403"/>
                </a:lnTo>
                <a:lnTo>
                  <a:pt x="1678800" y="334726"/>
                </a:lnTo>
                <a:lnTo>
                  <a:pt x="1701558" y="336049"/>
                </a:lnTo>
                <a:lnTo>
                  <a:pt x="1724051" y="337902"/>
                </a:lnTo>
                <a:lnTo>
                  <a:pt x="1746809" y="339754"/>
                </a:lnTo>
                <a:lnTo>
                  <a:pt x="1769303" y="341871"/>
                </a:lnTo>
                <a:lnTo>
                  <a:pt x="1792061" y="344252"/>
                </a:lnTo>
                <a:lnTo>
                  <a:pt x="1814554" y="347163"/>
                </a:lnTo>
                <a:lnTo>
                  <a:pt x="1837312" y="350074"/>
                </a:lnTo>
                <a:lnTo>
                  <a:pt x="1859541" y="353513"/>
                </a:lnTo>
                <a:lnTo>
                  <a:pt x="1882299" y="356953"/>
                </a:lnTo>
                <a:lnTo>
                  <a:pt x="1904527" y="360658"/>
                </a:lnTo>
                <a:lnTo>
                  <a:pt x="1927285" y="364891"/>
                </a:lnTo>
                <a:lnTo>
                  <a:pt x="1949514" y="369390"/>
                </a:lnTo>
                <a:lnTo>
                  <a:pt x="1971743" y="373888"/>
                </a:lnTo>
                <a:lnTo>
                  <a:pt x="1958511" y="351397"/>
                </a:lnTo>
                <a:lnTo>
                  <a:pt x="1945015" y="329434"/>
                </a:lnTo>
                <a:lnTo>
                  <a:pt x="1930990" y="307472"/>
                </a:lnTo>
                <a:lnTo>
                  <a:pt x="1916171" y="286039"/>
                </a:lnTo>
                <a:lnTo>
                  <a:pt x="1908497" y="275190"/>
                </a:lnTo>
                <a:lnTo>
                  <a:pt x="1900293" y="264341"/>
                </a:lnTo>
                <a:lnTo>
                  <a:pt x="1891825" y="253492"/>
                </a:lnTo>
                <a:lnTo>
                  <a:pt x="1883622" y="242908"/>
                </a:lnTo>
                <a:lnTo>
                  <a:pt x="1874889" y="232324"/>
                </a:lnTo>
                <a:lnTo>
                  <a:pt x="1866156" y="222004"/>
                </a:lnTo>
                <a:lnTo>
                  <a:pt x="1857159" y="211949"/>
                </a:lnTo>
                <a:lnTo>
                  <a:pt x="1848162" y="201894"/>
                </a:lnTo>
                <a:lnTo>
                  <a:pt x="1838900" y="192368"/>
                </a:lnTo>
                <a:lnTo>
                  <a:pt x="1829638" y="183107"/>
                </a:lnTo>
                <a:lnTo>
                  <a:pt x="1819846" y="173581"/>
                </a:lnTo>
                <a:lnTo>
                  <a:pt x="1810055" y="164585"/>
                </a:lnTo>
                <a:lnTo>
                  <a:pt x="1799999" y="156117"/>
                </a:lnTo>
                <a:lnTo>
                  <a:pt x="1789944" y="147650"/>
                </a:lnTo>
                <a:lnTo>
                  <a:pt x="1779358" y="139183"/>
                </a:lnTo>
                <a:lnTo>
                  <a:pt x="1768773" y="131509"/>
                </a:lnTo>
                <a:lnTo>
                  <a:pt x="1759776" y="125423"/>
                </a:lnTo>
                <a:lnTo>
                  <a:pt x="1750514" y="119073"/>
                </a:lnTo>
                <a:lnTo>
                  <a:pt x="1741252" y="113251"/>
                </a:lnTo>
                <a:lnTo>
                  <a:pt x="1731725" y="107959"/>
                </a:lnTo>
                <a:lnTo>
                  <a:pt x="1722199" y="102667"/>
                </a:lnTo>
                <a:lnTo>
                  <a:pt x="1712672" y="97640"/>
                </a:lnTo>
                <a:lnTo>
                  <a:pt x="1702616" y="93141"/>
                </a:lnTo>
                <a:lnTo>
                  <a:pt x="1692825" y="88643"/>
                </a:lnTo>
                <a:lnTo>
                  <a:pt x="1682769" y="84674"/>
                </a:lnTo>
                <a:lnTo>
                  <a:pt x="1672978" y="80969"/>
                </a:lnTo>
                <a:lnTo>
                  <a:pt x="1662657" y="77530"/>
                </a:lnTo>
                <a:lnTo>
                  <a:pt x="1652337" y="74883"/>
                </a:lnTo>
                <a:lnTo>
                  <a:pt x="1641752" y="72237"/>
                </a:lnTo>
                <a:lnTo>
                  <a:pt x="1631696" y="69856"/>
                </a:lnTo>
                <a:lnTo>
                  <a:pt x="1621111" y="68004"/>
                </a:lnTo>
                <a:lnTo>
                  <a:pt x="1610526" y="66681"/>
                </a:lnTo>
                <a:close/>
                <a:moveTo>
                  <a:pt x="1546221" y="66681"/>
                </a:moveTo>
                <a:lnTo>
                  <a:pt x="1535901" y="68004"/>
                </a:lnTo>
                <a:lnTo>
                  <a:pt x="1525316" y="69856"/>
                </a:lnTo>
                <a:lnTo>
                  <a:pt x="1514730" y="72237"/>
                </a:lnTo>
                <a:lnTo>
                  <a:pt x="1504410" y="74883"/>
                </a:lnTo>
                <a:lnTo>
                  <a:pt x="1494089" y="77530"/>
                </a:lnTo>
                <a:lnTo>
                  <a:pt x="1484034" y="80969"/>
                </a:lnTo>
                <a:lnTo>
                  <a:pt x="1473978" y="84674"/>
                </a:lnTo>
                <a:lnTo>
                  <a:pt x="1463922" y="88643"/>
                </a:lnTo>
                <a:lnTo>
                  <a:pt x="1453866" y="93141"/>
                </a:lnTo>
                <a:lnTo>
                  <a:pt x="1444339" y="97640"/>
                </a:lnTo>
                <a:lnTo>
                  <a:pt x="1434548" y="102667"/>
                </a:lnTo>
                <a:lnTo>
                  <a:pt x="1425022" y="107959"/>
                </a:lnTo>
                <a:lnTo>
                  <a:pt x="1415495" y="113251"/>
                </a:lnTo>
                <a:lnTo>
                  <a:pt x="1405968" y="119073"/>
                </a:lnTo>
                <a:lnTo>
                  <a:pt x="1396971" y="125423"/>
                </a:lnTo>
                <a:lnTo>
                  <a:pt x="1387974" y="131509"/>
                </a:lnTo>
                <a:lnTo>
                  <a:pt x="1377653" y="139183"/>
                </a:lnTo>
                <a:lnTo>
                  <a:pt x="1367068" y="147650"/>
                </a:lnTo>
                <a:lnTo>
                  <a:pt x="1356748" y="156117"/>
                </a:lnTo>
                <a:lnTo>
                  <a:pt x="1346956" y="164585"/>
                </a:lnTo>
                <a:lnTo>
                  <a:pt x="1336900" y="173581"/>
                </a:lnTo>
                <a:lnTo>
                  <a:pt x="1327374" y="183107"/>
                </a:lnTo>
                <a:lnTo>
                  <a:pt x="1318112" y="192368"/>
                </a:lnTo>
                <a:lnTo>
                  <a:pt x="1308585" y="201894"/>
                </a:lnTo>
                <a:lnTo>
                  <a:pt x="1299323" y="211949"/>
                </a:lnTo>
                <a:lnTo>
                  <a:pt x="1290591" y="222004"/>
                </a:lnTo>
                <a:lnTo>
                  <a:pt x="1281593" y="232324"/>
                </a:lnTo>
                <a:lnTo>
                  <a:pt x="1273390" y="242908"/>
                </a:lnTo>
                <a:lnTo>
                  <a:pt x="1264922" y="253492"/>
                </a:lnTo>
                <a:lnTo>
                  <a:pt x="1256454" y="264341"/>
                </a:lnTo>
                <a:lnTo>
                  <a:pt x="1248515" y="275190"/>
                </a:lnTo>
                <a:lnTo>
                  <a:pt x="1240311" y="286039"/>
                </a:lnTo>
                <a:lnTo>
                  <a:pt x="1227080" y="305620"/>
                </a:lnTo>
                <a:lnTo>
                  <a:pt x="1214113" y="325730"/>
                </a:lnTo>
                <a:lnTo>
                  <a:pt x="1201676" y="345840"/>
                </a:lnTo>
                <a:lnTo>
                  <a:pt x="1189503" y="366214"/>
                </a:lnTo>
                <a:lnTo>
                  <a:pt x="1211467" y="362245"/>
                </a:lnTo>
                <a:lnTo>
                  <a:pt x="1233696" y="358541"/>
                </a:lnTo>
                <a:lnTo>
                  <a:pt x="1255924" y="354836"/>
                </a:lnTo>
                <a:lnTo>
                  <a:pt x="1277888" y="351397"/>
                </a:lnTo>
                <a:lnTo>
                  <a:pt x="1300382" y="348221"/>
                </a:lnTo>
                <a:lnTo>
                  <a:pt x="1322611" y="345575"/>
                </a:lnTo>
                <a:lnTo>
                  <a:pt x="1345104" y="342929"/>
                </a:lnTo>
                <a:lnTo>
                  <a:pt x="1367333" y="340548"/>
                </a:lnTo>
                <a:lnTo>
                  <a:pt x="1389561" y="338695"/>
                </a:lnTo>
                <a:lnTo>
                  <a:pt x="1412055" y="336843"/>
                </a:lnTo>
                <a:lnTo>
                  <a:pt x="1434284" y="335256"/>
                </a:lnTo>
                <a:lnTo>
                  <a:pt x="1456777" y="333933"/>
                </a:lnTo>
                <a:lnTo>
                  <a:pt x="1479006" y="332874"/>
                </a:lnTo>
                <a:lnTo>
                  <a:pt x="1501234" y="332080"/>
                </a:lnTo>
                <a:lnTo>
                  <a:pt x="1523728" y="331551"/>
                </a:lnTo>
                <a:lnTo>
                  <a:pt x="1546221" y="331286"/>
                </a:lnTo>
                <a:lnTo>
                  <a:pt x="1546221" y="66681"/>
                </a:lnTo>
                <a:close/>
                <a:moveTo>
                  <a:pt x="1578241" y="0"/>
                </a:moveTo>
                <a:lnTo>
                  <a:pt x="1578506" y="0"/>
                </a:lnTo>
                <a:lnTo>
                  <a:pt x="1597559" y="265"/>
                </a:lnTo>
                <a:lnTo>
                  <a:pt x="1616877" y="529"/>
                </a:lnTo>
                <a:lnTo>
                  <a:pt x="1635930" y="1323"/>
                </a:lnTo>
                <a:lnTo>
                  <a:pt x="1655248" y="1852"/>
                </a:lnTo>
                <a:lnTo>
                  <a:pt x="1674036" y="3175"/>
                </a:lnTo>
                <a:lnTo>
                  <a:pt x="1693354" y="4234"/>
                </a:lnTo>
                <a:lnTo>
                  <a:pt x="1712408" y="5821"/>
                </a:lnTo>
                <a:lnTo>
                  <a:pt x="1731461" y="7409"/>
                </a:lnTo>
                <a:lnTo>
                  <a:pt x="1750514" y="9526"/>
                </a:lnTo>
                <a:lnTo>
                  <a:pt x="1769567" y="11907"/>
                </a:lnTo>
                <a:lnTo>
                  <a:pt x="1788620" y="14289"/>
                </a:lnTo>
                <a:lnTo>
                  <a:pt x="1807674" y="16935"/>
                </a:lnTo>
                <a:lnTo>
                  <a:pt x="1826462" y="19845"/>
                </a:lnTo>
                <a:lnTo>
                  <a:pt x="1845515" y="23021"/>
                </a:lnTo>
                <a:lnTo>
                  <a:pt x="1864304" y="26461"/>
                </a:lnTo>
                <a:lnTo>
                  <a:pt x="1883357" y="30165"/>
                </a:lnTo>
                <a:lnTo>
                  <a:pt x="1901881" y="33870"/>
                </a:lnTo>
                <a:lnTo>
                  <a:pt x="1920405" y="37839"/>
                </a:lnTo>
                <a:lnTo>
                  <a:pt x="1939458" y="42072"/>
                </a:lnTo>
                <a:lnTo>
                  <a:pt x="1957982" y="46571"/>
                </a:lnTo>
                <a:lnTo>
                  <a:pt x="1976242" y="51598"/>
                </a:lnTo>
                <a:lnTo>
                  <a:pt x="1995030" y="56361"/>
                </a:lnTo>
                <a:lnTo>
                  <a:pt x="2013554" y="61653"/>
                </a:lnTo>
                <a:lnTo>
                  <a:pt x="2031813" y="66945"/>
                </a:lnTo>
                <a:lnTo>
                  <a:pt x="2050073" y="72502"/>
                </a:lnTo>
                <a:lnTo>
                  <a:pt x="2068332" y="78588"/>
                </a:lnTo>
                <a:lnTo>
                  <a:pt x="2086327" y="84674"/>
                </a:lnTo>
                <a:lnTo>
                  <a:pt x="2104321" y="91289"/>
                </a:lnTo>
                <a:lnTo>
                  <a:pt x="2122316" y="97640"/>
                </a:lnTo>
                <a:lnTo>
                  <a:pt x="2140311" y="104519"/>
                </a:lnTo>
                <a:lnTo>
                  <a:pt x="2158306" y="111399"/>
                </a:lnTo>
                <a:lnTo>
                  <a:pt x="2176036" y="118808"/>
                </a:lnTo>
                <a:lnTo>
                  <a:pt x="2193766" y="126217"/>
                </a:lnTo>
                <a:lnTo>
                  <a:pt x="2211231" y="133626"/>
                </a:lnTo>
                <a:lnTo>
                  <a:pt x="2228961" y="141829"/>
                </a:lnTo>
                <a:lnTo>
                  <a:pt x="2246162" y="149767"/>
                </a:lnTo>
                <a:lnTo>
                  <a:pt x="2263363" y="158234"/>
                </a:lnTo>
                <a:lnTo>
                  <a:pt x="2280564" y="166437"/>
                </a:lnTo>
                <a:lnTo>
                  <a:pt x="2297764" y="175169"/>
                </a:lnTo>
                <a:lnTo>
                  <a:pt x="2314436" y="184166"/>
                </a:lnTo>
                <a:lnTo>
                  <a:pt x="2331637" y="193427"/>
                </a:lnTo>
                <a:lnTo>
                  <a:pt x="2348308" y="202953"/>
                </a:lnTo>
                <a:lnTo>
                  <a:pt x="2364715" y="212478"/>
                </a:lnTo>
                <a:lnTo>
                  <a:pt x="2381122" y="222004"/>
                </a:lnTo>
                <a:lnTo>
                  <a:pt x="2397529" y="232059"/>
                </a:lnTo>
                <a:lnTo>
                  <a:pt x="2413671" y="242114"/>
                </a:lnTo>
                <a:lnTo>
                  <a:pt x="2429814" y="252434"/>
                </a:lnTo>
                <a:lnTo>
                  <a:pt x="2445956" y="263018"/>
                </a:lnTo>
                <a:lnTo>
                  <a:pt x="2461834" y="273867"/>
                </a:lnTo>
                <a:lnTo>
                  <a:pt x="2477711" y="284716"/>
                </a:lnTo>
                <a:lnTo>
                  <a:pt x="2493060" y="295829"/>
                </a:lnTo>
                <a:lnTo>
                  <a:pt x="2508673" y="307472"/>
                </a:lnTo>
                <a:lnTo>
                  <a:pt x="2523757" y="318850"/>
                </a:lnTo>
                <a:lnTo>
                  <a:pt x="2539105" y="330757"/>
                </a:lnTo>
                <a:lnTo>
                  <a:pt x="2553924" y="342400"/>
                </a:lnTo>
                <a:lnTo>
                  <a:pt x="2568743" y="354572"/>
                </a:lnTo>
                <a:lnTo>
                  <a:pt x="2583827" y="366744"/>
                </a:lnTo>
                <a:lnTo>
                  <a:pt x="2598382" y="378916"/>
                </a:lnTo>
                <a:lnTo>
                  <a:pt x="2612672" y="391881"/>
                </a:lnTo>
                <a:lnTo>
                  <a:pt x="2626962" y="404582"/>
                </a:lnTo>
                <a:lnTo>
                  <a:pt x="2641251" y="417548"/>
                </a:lnTo>
                <a:lnTo>
                  <a:pt x="2655012" y="430514"/>
                </a:lnTo>
                <a:lnTo>
                  <a:pt x="2668773" y="443744"/>
                </a:lnTo>
                <a:lnTo>
                  <a:pt x="2682533" y="457503"/>
                </a:lnTo>
                <a:lnTo>
                  <a:pt x="2696029" y="471263"/>
                </a:lnTo>
                <a:lnTo>
                  <a:pt x="2709525" y="484758"/>
                </a:lnTo>
                <a:lnTo>
                  <a:pt x="2722492" y="498782"/>
                </a:lnTo>
                <a:lnTo>
                  <a:pt x="2735459" y="513071"/>
                </a:lnTo>
                <a:lnTo>
                  <a:pt x="2748161" y="527359"/>
                </a:lnTo>
                <a:lnTo>
                  <a:pt x="2760863" y="541648"/>
                </a:lnTo>
                <a:lnTo>
                  <a:pt x="2773301" y="556201"/>
                </a:lnTo>
                <a:lnTo>
                  <a:pt x="2785474" y="571019"/>
                </a:lnTo>
                <a:lnTo>
                  <a:pt x="2797382" y="585837"/>
                </a:lnTo>
                <a:lnTo>
                  <a:pt x="2809290" y="600920"/>
                </a:lnTo>
                <a:lnTo>
                  <a:pt x="2821198" y="616002"/>
                </a:lnTo>
                <a:lnTo>
                  <a:pt x="2832577" y="631085"/>
                </a:lnTo>
                <a:lnTo>
                  <a:pt x="2843956" y="646697"/>
                </a:lnTo>
                <a:lnTo>
                  <a:pt x="2855335" y="662573"/>
                </a:lnTo>
                <a:lnTo>
                  <a:pt x="2866185" y="677920"/>
                </a:lnTo>
                <a:lnTo>
                  <a:pt x="2877035" y="693796"/>
                </a:lnTo>
                <a:lnTo>
                  <a:pt x="2887355" y="709937"/>
                </a:lnTo>
                <a:lnTo>
                  <a:pt x="2897676" y="726078"/>
                </a:lnTo>
                <a:lnTo>
                  <a:pt x="2907996" y="742219"/>
                </a:lnTo>
                <a:lnTo>
                  <a:pt x="2917788" y="758625"/>
                </a:lnTo>
                <a:lnTo>
                  <a:pt x="2927579" y="775030"/>
                </a:lnTo>
                <a:lnTo>
                  <a:pt x="2937106" y="791965"/>
                </a:lnTo>
                <a:lnTo>
                  <a:pt x="2946367" y="808635"/>
                </a:lnTo>
                <a:lnTo>
                  <a:pt x="2955629" y="825306"/>
                </a:lnTo>
                <a:lnTo>
                  <a:pt x="2964627" y="842240"/>
                </a:lnTo>
                <a:lnTo>
                  <a:pt x="2973360" y="859175"/>
                </a:lnTo>
                <a:lnTo>
                  <a:pt x="2981828" y="876639"/>
                </a:lnTo>
                <a:lnTo>
                  <a:pt x="2990296" y="893574"/>
                </a:lnTo>
                <a:lnTo>
                  <a:pt x="2998235" y="911038"/>
                </a:lnTo>
                <a:lnTo>
                  <a:pt x="3006173" y="928766"/>
                </a:lnTo>
                <a:lnTo>
                  <a:pt x="3013848" y="945966"/>
                </a:lnTo>
                <a:lnTo>
                  <a:pt x="3021257" y="963694"/>
                </a:lnTo>
                <a:lnTo>
                  <a:pt x="3028667" y="981423"/>
                </a:lnTo>
                <a:lnTo>
                  <a:pt x="3035547" y="999416"/>
                </a:lnTo>
                <a:lnTo>
                  <a:pt x="3042163" y="1017409"/>
                </a:lnTo>
                <a:lnTo>
                  <a:pt x="3049043" y="1035403"/>
                </a:lnTo>
                <a:lnTo>
                  <a:pt x="3055394" y="1053396"/>
                </a:lnTo>
                <a:lnTo>
                  <a:pt x="3061481" y="1071654"/>
                </a:lnTo>
                <a:lnTo>
                  <a:pt x="3067302" y="1089647"/>
                </a:lnTo>
                <a:lnTo>
                  <a:pt x="3073124" y="1107905"/>
                </a:lnTo>
                <a:lnTo>
                  <a:pt x="3078152" y="1126427"/>
                </a:lnTo>
                <a:lnTo>
                  <a:pt x="3083445" y="1144949"/>
                </a:lnTo>
                <a:lnTo>
                  <a:pt x="3088473" y="1163472"/>
                </a:lnTo>
                <a:lnTo>
                  <a:pt x="3093501" y="1181994"/>
                </a:lnTo>
                <a:lnTo>
                  <a:pt x="3097735" y="1200781"/>
                </a:lnTo>
                <a:lnTo>
                  <a:pt x="3102233" y="1219304"/>
                </a:lnTo>
                <a:lnTo>
                  <a:pt x="3106203" y="1237826"/>
                </a:lnTo>
                <a:lnTo>
                  <a:pt x="3110172" y="1256878"/>
                </a:lnTo>
                <a:lnTo>
                  <a:pt x="3113612" y="1275400"/>
                </a:lnTo>
                <a:lnTo>
                  <a:pt x="3117053" y="1294452"/>
                </a:lnTo>
                <a:lnTo>
                  <a:pt x="3120228" y="1313239"/>
                </a:lnTo>
                <a:lnTo>
                  <a:pt x="3123139" y="1332290"/>
                </a:lnTo>
                <a:lnTo>
                  <a:pt x="3125785" y="1351077"/>
                </a:lnTo>
                <a:lnTo>
                  <a:pt x="3128167" y="1370394"/>
                </a:lnTo>
                <a:lnTo>
                  <a:pt x="3130284" y="1389181"/>
                </a:lnTo>
                <a:lnTo>
                  <a:pt x="3132666" y="1408497"/>
                </a:lnTo>
                <a:lnTo>
                  <a:pt x="3134253" y="1427548"/>
                </a:lnTo>
                <a:lnTo>
                  <a:pt x="3135576" y="1446600"/>
                </a:lnTo>
                <a:lnTo>
                  <a:pt x="3136900" y="1465652"/>
                </a:lnTo>
                <a:lnTo>
                  <a:pt x="3138223" y="1484703"/>
                </a:lnTo>
                <a:lnTo>
                  <a:pt x="3138752" y="1504019"/>
                </a:lnTo>
                <a:lnTo>
                  <a:pt x="3139281" y="1523071"/>
                </a:lnTo>
                <a:lnTo>
                  <a:pt x="3139811" y="1542123"/>
                </a:lnTo>
                <a:lnTo>
                  <a:pt x="3140075" y="1561439"/>
                </a:lnTo>
                <a:lnTo>
                  <a:pt x="3139811" y="1580755"/>
                </a:lnTo>
                <a:lnTo>
                  <a:pt x="3139281" y="1599542"/>
                </a:lnTo>
                <a:lnTo>
                  <a:pt x="3138752" y="1618858"/>
                </a:lnTo>
                <a:lnTo>
                  <a:pt x="3138223" y="1637910"/>
                </a:lnTo>
                <a:lnTo>
                  <a:pt x="3136900" y="1656962"/>
                </a:lnTo>
                <a:lnTo>
                  <a:pt x="3135576" y="1676278"/>
                </a:lnTo>
                <a:lnTo>
                  <a:pt x="3134253" y="1695329"/>
                </a:lnTo>
                <a:lnTo>
                  <a:pt x="3132666" y="1714381"/>
                </a:lnTo>
                <a:lnTo>
                  <a:pt x="3130284" y="1733697"/>
                </a:lnTo>
                <a:lnTo>
                  <a:pt x="3128167" y="1752484"/>
                </a:lnTo>
                <a:lnTo>
                  <a:pt x="3125785" y="1771536"/>
                </a:lnTo>
                <a:lnTo>
                  <a:pt x="3123139" y="1790323"/>
                </a:lnTo>
                <a:lnTo>
                  <a:pt x="3120228" y="1809375"/>
                </a:lnTo>
                <a:lnTo>
                  <a:pt x="3117053" y="1828162"/>
                </a:lnTo>
                <a:lnTo>
                  <a:pt x="3113612" y="1847213"/>
                </a:lnTo>
                <a:lnTo>
                  <a:pt x="3110172" y="1866000"/>
                </a:lnTo>
                <a:lnTo>
                  <a:pt x="3106203" y="1884523"/>
                </a:lnTo>
                <a:lnTo>
                  <a:pt x="3102233" y="1903574"/>
                </a:lnTo>
                <a:lnTo>
                  <a:pt x="3097735" y="1922097"/>
                </a:lnTo>
                <a:lnTo>
                  <a:pt x="3093501" y="1940884"/>
                </a:lnTo>
                <a:lnTo>
                  <a:pt x="3088473" y="1959406"/>
                </a:lnTo>
                <a:lnTo>
                  <a:pt x="3083445" y="1977664"/>
                </a:lnTo>
                <a:lnTo>
                  <a:pt x="3078152" y="1996186"/>
                </a:lnTo>
                <a:lnTo>
                  <a:pt x="3073124" y="2014709"/>
                </a:lnTo>
                <a:lnTo>
                  <a:pt x="3067302" y="2032966"/>
                </a:lnTo>
                <a:lnTo>
                  <a:pt x="3061481" y="2051224"/>
                </a:lnTo>
                <a:lnTo>
                  <a:pt x="3055394" y="2069482"/>
                </a:lnTo>
                <a:lnTo>
                  <a:pt x="3049043" y="2087475"/>
                </a:lnTo>
                <a:lnTo>
                  <a:pt x="3042163" y="2105469"/>
                </a:lnTo>
                <a:lnTo>
                  <a:pt x="3035547" y="2123462"/>
                </a:lnTo>
                <a:lnTo>
                  <a:pt x="3028667" y="2141190"/>
                </a:lnTo>
                <a:lnTo>
                  <a:pt x="3021257" y="2158919"/>
                </a:lnTo>
                <a:lnTo>
                  <a:pt x="3013848" y="2176383"/>
                </a:lnTo>
                <a:lnTo>
                  <a:pt x="3006173" y="2194111"/>
                </a:lnTo>
                <a:lnTo>
                  <a:pt x="2998235" y="2211575"/>
                </a:lnTo>
                <a:lnTo>
                  <a:pt x="2990296" y="2229039"/>
                </a:lnTo>
                <a:lnTo>
                  <a:pt x="2981828" y="2246239"/>
                </a:lnTo>
                <a:lnTo>
                  <a:pt x="2973360" y="2263438"/>
                </a:lnTo>
                <a:lnTo>
                  <a:pt x="2964627" y="2280373"/>
                </a:lnTo>
                <a:lnTo>
                  <a:pt x="2955629" y="2297572"/>
                </a:lnTo>
                <a:lnTo>
                  <a:pt x="2946367" y="2314242"/>
                </a:lnTo>
                <a:lnTo>
                  <a:pt x="2937106" y="2330913"/>
                </a:lnTo>
                <a:lnTo>
                  <a:pt x="2927579" y="2347583"/>
                </a:lnTo>
                <a:lnTo>
                  <a:pt x="2917788" y="2364253"/>
                </a:lnTo>
                <a:lnTo>
                  <a:pt x="2907996" y="2380394"/>
                </a:lnTo>
                <a:lnTo>
                  <a:pt x="2897676" y="2396800"/>
                </a:lnTo>
                <a:lnTo>
                  <a:pt x="2887355" y="2412940"/>
                </a:lnTo>
                <a:lnTo>
                  <a:pt x="2877035" y="2428552"/>
                </a:lnTo>
                <a:lnTo>
                  <a:pt x="2866185" y="2444429"/>
                </a:lnTo>
                <a:lnTo>
                  <a:pt x="2855335" y="2460305"/>
                </a:lnTo>
                <a:lnTo>
                  <a:pt x="2843956" y="2475917"/>
                </a:lnTo>
                <a:lnTo>
                  <a:pt x="2832577" y="2491264"/>
                </a:lnTo>
                <a:lnTo>
                  <a:pt x="2821198" y="2506876"/>
                </a:lnTo>
                <a:lnTo>
                  <a:pt x="2809290" y="2521958"/>
                </a:lnTo>
                <a:lnTo>
                  <a:pt x="2797382" y="2537041"/>
                </a:lnTo>
                <a:lnTo>
                  <a:pt x="2785474" y="2551859"/>
                </a:lnTo>
                <a:lnTo>
                  <a:pt x="2773301" y="2566412"/>
                </a:lnTo>
                <a:lnTo>
                  <a:pt x="2760863" y="2580965"/>
                </a:lnTo>
                <a:lnTo>
                  <a:pt x="2748161" y="2595518"/>
                </a:lnTo>
                <a:lnTo>
                  <a:pt x="2735459" y="2609807"/>
                </a:lnTo>
                <a:lnTo>
                  <a:pt x="2722492" y="2623831"/>
                </a:lnTo>
                <a:lnTo>
                  <a:pt x="2709525" y="2637855"/>
                </a:lnTo>
                <a:lnTo>
                  <a:pt x="2696029" y="2651615"/>
                </a:lnTo>
                <a:lnTo>
                  <a:pt x="2682533" y="2665374"/>
                </a:lnTo>
                <a:lnTo>
                  <a:pt x="2668773" y="2678605"/>
                </a:lnTo>
                <a:lnTo>
                  <a:pt x="2655012" y="2692100"/>
                </a:lnTo>
                <a:lnTo>
                  <a:pt x="2641251" y="2705065"/>
                </a:lnTo>
                <a:lnTo>
                  <a:pt x="2626962" y="2718031"/>
                </a:lnTo>
                <a:lnTo>
                  <a:pt x="2612672" y="2730732"/>
                </a:lnTo>
                <a:lnTo>
                  <a:pt x="2598382" y="2743433"/>
                </a:lnTo>
                <a:lnTo>
                  <a:pt x="2583827" y="2755870"/>
                </a:lnTo>
                <a:lnTo>
                  <a:pt x="2568743" y="2768306"/>
                </a:lnTo>
                <a:lnTo>
                  <a:pt x="2553924" y="2780478"/>
                </a:lnTo>
                <a:lnTo>
                  <a:pt x="2539105" y="2792121"/>
                </a:lnTo>
                <a:lnTo>
                  <a:pt x="2523757" y="2804028"/>
                </a:lnTo>
                <a:lnTo>
                  <a:pt x="2508673" y="2815406"/>
                </a:lnTo>
                <a:lnTo>
                  <a:pt x="2493060" y="2826519"/>
                </a:lnTo>
                <a:lnTo>
                  <a:pt x="2477711" y="2837897"/>
                </a:lnTo>
                <a:lnTo>
                  <a:pt x="2461834" y="2848746"/>
                </a:lnTo>
                <a:lnTo>
                  <a:pt x="2445956" y="2859595"/>
                </a:lnTo>
                <a:lnTo>
                  <a:pt x="2429814" y="2869915"/>
                </a:lnTo>
                <a:lnTo>
                  <a:pt x="2413671" y="2880499"/>
                </a:lnTo>
                <a:lnTo>
                  <a:pt x="2397529" y="2890554"/>
                </a:lnTo>
                <a:lnTo>
                  <a:pt x="2381122" y="2900874"/>
                </a:lnTo>
                <a:lnTo>
                  <a:pt x="2364715" y="2910399"/>
                </a:lnTo>
                <a:lnTo>
                  <a:pt x="2348308" y="2919925"/>
                </a:lnTo>
                <a:lnTo>
                  <a:pt x="2331637" y="2929186"/>
                </a:lnTo>
                <a:lnTo>
                  <a:pt x="2314436" y="2938712"/>
                </a:lnTo>
                <a:lnTo>
                  <a:pt x="2297764" y="2947180"/>
                </a:lnTo>
                <a:lnTo>
                  <a:pt x="2280564" y="2956176"/>
                </a:lnTo>
                <a:lnTo>
                  <a:pt x="2263363" y="2964644"/>
                </a:lnTo>
                <a:lnTo>
                  <a:pt x="2246162" y="2973111"/>
                </a:lnTo>
                <a:lnTo>
                  <a:pt x="2228961" y="2981049"/>
                </a:lnTo>
                <a:lnTo>
                  <a:pt x="2211231" y="2988723"/>
                </a:lnTo>
                <a:lnTo>
                  <a:pt x="2193766" y="2996661"/>
                </a:lnTo>
                <a:lnTo>
                  <a:pt x="2176036" y="3004070"/>
                </a:lnTo>
                <a:lnTo>
                  <a:pt x="2158306" y="3011214"/>
                </a:lnTo>
                <a:lnTo>
                  <a:pt x="2140311" y="3018359"/>
                </a:lnTo>
                <a:lnTo>
                  <a:pt x="2122316" y="3025238"/>
                </a:lnTo>
                <a:lnTo>
                  <a:pt x="2104321" y="3031589"/>
                </a:lnTo>
                <a:lnTo>
                  <a:pt x="2086327" y="3038204"/>
                </a:lnTo>
                <a:lnTo>
                  <a:pt x="2068332" y="3044025"/>
                </a:lnTo>
                <a:lnTo>
                  <a:pt x="2050073" y="3049847"/>
                </a:lnTo>
                <a:lnTo>
                  <a:pt x="2031813" y="3055403"/>
                </a:lnTo>
                <a:lnTo>
                  <a:pt x="2013554" y="3061225"/>
                </a:lnTo>
                <a:lnTo>
                  <a:pt x="1995030" y="3066517"/>
                </a:lnTo>
                <a:lnTo>
                  <a:pt x="1976242" y="3071280"/>
                </a:lnTo>
                <a:lnTo>
                  <a:pt x="1957982" y="3076043"/>
                </a:lnTo>
                <a:lnTo>
                  <a:pt x="1939458" y="3080541"/>
                </a:lnTo>
                <a:lnTo>
                  <a:pt x="1920405" y="3085039"/>
                </a:lnTo>
                <a:lnTo>
                  <a:pt x="1901881" y="3089008"/>
                </a:lnTo>
                <a:lnTo>
                  <a:pt x="1883357" y="3092713"/>
                </a:lnTo>
                <a:lnTo>
                  <a:pt x="1864304" y="3096417"/>
                </a:lnTo>
                <a:lnTo>
                  <a:pt x="1845515" y="3099857"/>
                </a:lnTo>
                <a:lnTo>
                  <a:pt x="1826462" y="3103032"/>
                </a:lnTo>
                <a:lnTo>
                  <a:pt x="1807674" y="3105678"/>
                </a:lnTo>
                <a:lnTo>
                  <a:pt x="1788620" y="3108589"/>
                </a:lnTo>
                <a:lnTo>
                  <a:pt x="1769567" y="3110971"/>
                </a:lnTo>
                <a:lnTo>
                  <a:pt x="1750514" y="3113352"/>
                </a:lnTo>
                <a:lnTo>
                  <a:pt x="1731461" y="3115204"/>
                </a:lnTo>
                <a:lnTo>
                  <a:pt x="1712408" y="3117057"/>
                </a:lnTo>
                <a:lnTo>
                  <a:pt x="1693354" y="3118380"/>
                </a:lnTo>
                <a:lnTo>
                  <a:pt x="1674036" y="3119703"/>
                </a:lnTo>
                <a:lnTo>
                  <a:pt x="1655248" y="3120761"/>
                </a:lnTo>
                <a:lnTo>
                  <a:pt x="1635930" y="3121555"/>
                </a:lnTo>
                <a:lnTo>
                  <a:pt x="1616877" y="3122349"/>
                </a:lnTo>
                <a:lnTo>
                  <a:pt x="1597559" y="3122613"/>
                </a:lnTo>
                <a:lnTo>
                  <a:pt x="1578506" y="3122613"/>
                </a:lnTo>
                <a:lnTo>
                  <a:pt x="1578241" y="3122613"/>
                </a:lnTo>
                <a:lnTo>
                  <a:pt x="1558923" y="3122613"/>
                </a:lnTo>
                <a:lnTo>
                  <a:pt x="1540135" y="3122349"/>
                </a:lnTo>
                <a:lnTo>
                  <a:pt x="1520817" y="3121555"/>
                </a:lnTo>
                <a:lnTo>
                  <a:pt x="1501764" y="3120761"/>
                </a:lnTo>
                <a:lnTo>
                  <a:pt x="1482710" y="3119703"/>
                </a:lnTo>
                <a:lnTo>
                  <a:pt x="1463393" y="3118380"/>
                </a:lnTo>
                <a:lnTo>
                  <a:pt x="1444339" y="3117057"/>
                </a:lnTo>
                <a:lnTo>
                  <a:pt x="1425286" y="3115204"/>
                </a:lnTo>
                <a:lnTo>
                  <a:pt x="1405968" y="3113352"/>
                </a:lnTo>
                <a:lnTo>
                  <a:pt x="1387180" y="3110971"/>
                </a:lnTo>
                <a:lnTo>
                  <a:pt x="1368127" y="3108589"/>
                </a:lnTo>
                <a:lnTo>
                  <a:pt x="1349338" y="3105678"/>
                </a:lnTo>
                <a:lnTo>
                  <a:pt x="1330285" y="3103032"/>
                </a:lnTo>
                <a:lnTo>
                  <a:pt x="1311496" y="3099857"/>
                </a:lnTo>
                <a:lnTo>
                  <a:pt x="1292443" y="3096417"/>
                </a:lnTo>
                <a:lnTo>
                  <a:pt x="1273654" y="3092713"/>
                </a:lnTo>
                <a:lnTo>
                  <a:pt x="1255130" y="3089008"/>
                </a:lnTo>
                <a:lnTo>
                  <a:pt x="1236077" y="3085039"/>
                </a:lnTo>
                <a:lnTo>
                  <a:pt x="1217553" y="3080541"/>
                </a:lnTo>
                <a:lnTo>
                  <a:pt x="1198765" y="3076043"/>
                </a:lnTo>
                <a:lnTo>
                  <a:pt x="1180241" y="3071280"/>
                </a:lnTo>
                <a:lnTo>
                  <a:pt x="1161981" y="3066517"/>
                </a:lnTo>
                <a:lnTo>
                  <a:pt x="1143193" y="3061225"/>
                </a:lnTo>
                <a:lnTo>
                  <a:pt x="1124934" y="3055933"/>
                </a:lnTo>
                <a:lnTo>
                  <a:pt x="1106674" y="3049847"/>
                </a:lnTo>
                <a:lnTo>
                  <a:pt x="1088415" y="3044025"/>
                </a:lnTo>
                <a:lnTo>
                  <a:pt x="1070156" y="3038204"/>
                </a:lnTo>
                <a:lnTo>
                  <a:pt x="1052161" y="3031589"/>
                </a:lnTo>
                <a:lnTo>
                  <a:pt x="1034166" y="3025238"/>
                </a:lnTo>
                <a:lnTo>
                  <a:pt x="1016171" y="3018359"/>
                </a:lnTo>
                <a:lnTo>
                  <a:pt x="998441" y="3011214"/>
                </a:lnTo>
                <a:lnTo>
                  <a:pt x="980711" y="3004070"/>
                </a:lnTo>
                <a:lnTo>
                  <a:pt x="962981" y="2996661"/>
                </a:lnTo>
                <a:lnTo>
                  <a:pt x="945516" y="2988723"/>
                </a:lnTo>
                <a:lnTo>
                  <a:pt x="928050" y="2981049"/>
                </a:lnTo>
                <a:lnTo>
                  <a:pt x="910585" y="2973111"/>
                </a:lnTo>
                <a:lnTo>
                  <a:pt x="893384" y="2964644"/>
                </a:lnTo>
                <a:lnTo>
                  <a:pt x="876183" y="2956176"/>
                </a:lnTo>
                <a:lnTo>
                  <a:pt x="859247" y="2947180"/>
                </a:lnTo>
                <a:lnTo>
                  <a:pt x="842046" y="2938712"/>
                </a:lnTo>
                <a:lnTo>
                  <a:pt x="825375" y="2929186"/>
                </a:lnTo>
                <a:lnTo>
                  <a:pt x="808703" y="2919925"/>
                </a:lnTo>
                <a:lnTo>
                  <a:pt x="791767" y="2910399"/>
                </a:lnTo>
                <a:lnTo>
                  <a:pt x="775360" y="2900874"/>
                </a:lnTo>
                <a:lnTo>
                  <a:pt x="759218" y="2890554"/>
                </a:lnTo>
                <a:lnTo>
                  <a:pt x="742811" y="2880499"/>
                </a:lnTo>
                <a:lnTo>
                  <a:pt x="726669" y="2869915"/>
                </a:lnTo>
                <a:lnTo>
                  <a:pt x="710791" y="2859595"/>
                </a:lnTo>
                <a:lnTo>
                  <a:pt x="694913" y="2848746"/>
                </a:lnTo>
                <a:lnTo>
                  <a:pt x="679300" y="2837897"/>
                </a:lnTo>
                <a:lnTo>
                  <a:pt x="663687" y="2826519"/>
                </a:lnTo>
                <a:lnTo>
                  <a:pt x="648074" y="2815406"/>
                </a:lnTo>
                <a:lnTo>
                  <a:pt x="632726" y="2804028"/>
                </a:lnTo>
                <a:lnTo>
                  <a:pt x="617377" y="2792121"/>
                </a:lnTo>
                <a:lnTo>
                  <a:pt x="602558" y="2780478"/>
                </a:lnTo>
                <a:lnTo>
                  <a:pt x="587739" y="2768306"/>
                </a:lnTo>
                <a:lnTo>
                  <a:pt x="573184" y="2755870"/>
                </a:lnTo>
                <a:lnTo>
                  <a:pt x="558630" y="2743433"/>
                </a:lnTo>
                <a:lnTo>
                  <a:pt x="543811" y="2730732"/>
                </a:lnTo>
                <a:lnTo>
                  <a:pt x="529785" y="2718031"/>
                </a:lnTo>
                <a:lnTo>
                  <a:pt x="515760" y="2705065"/>
                </a:lnTo>
                <a:lnTo>
                  <a:pt x="501735" y="2692100"/>
                </a:lnTo>
                <a:lnTo>
                  <a:pt x="487710" y="2678605"/>
                </a:lnTo>
                <a:lnTo>
                  <a:pt x="474213" y="2665374"/>
                </a:lnTo>
                <a:lnTo>
                  <a:pt x="460717" y="2651615"/>
                </a:lnTo>
                <a:lnTo>
                  <a:pt x="447486" y="2637855"/>
                </a:lnTo>
                <a:lnTo>
                  <a:pt x="434519" y="2623831"/>
                </a:lnTo>
                <a:lnTo>
                  <a:pt x="421288" y="2609807"/>
                </a:lnTo>
                <a:lnTo>
                  <a:pt x="408586" y="2595518"/>
                </a:lnTo>
                <a:lnTo>
                  <a:pt x="395884" y="2580965"/>
                </a:lnTo>
                <a:lnTo>
                  <a:pt x="383446" y="2566412"/>
                </a:lnTo>
                <a:lnTo>
                  <a:pt x="371008" y="2551859"/>
                </a:lnTo>
                <a:lnTo>
                  <a:pt x="359100" y="2537041"/>
                </a:lnTo>
                <a:lnTo>
                  <a:pt x="347192" y="2521958"/>
                </a:lnTo>
                <a:lnTo>
                  <a:pt x="335548" y="2506876"/>
                </a:lnTo>
                <a:lnTo>
                  <a:pt x="323905" y="2491264"/>
                </a:lnTo>
                <a:lnTo>
                  <a:pt x="312790" y="2475917"/>
                </a:lnTo>
                <a:lnTo>
                  <a:pt x="301676" y="2460305"/>
                </a:lnTo>
                <a:lnTo>
                  <a:pt x="290826" y="2444429"/>
                </a:lnTo>
                <a:lnTo>
                  <a:pt x="279976" y="2428552"/>
                </a:lnTo>
                <a:lnTo>
                  <a:pt x="269391" y="2412940"/>
                </a:lnTo>
                <a:lnTo>
                  <a:pt x="258806" y="2396800"/>
                </a:lnTo>
                <a:lnTo>
                  <a:pt x="249015" y="2380394"/>
                </a:lnTo>
                <a:lnTo>
                  <a:pt x="238959" y="2364253"/>
                </a:lnTo>
                <a:lnTo>
                  <a:pt x="229168" y="2347583"/>
                </a:lnTo>
                <a:lnTo>
                  <a:pt x="219377" y="2330913"/>
                </a:lnTo>
                <a:lnTo>
                  <a:pt x="210115" y="2314242"/>
                </a:lnTo>
                <a:lnTo>
                  <a:pt x="201117" y="2297572"/>
                </a:lnTo>
                <a:lnTo>
                  <a:pt x="192120" y="2280373"/>
                </a:lnTo>
                <a:lnTo>
                  <a:pt x="183387" y="2263438"/>
                </a:lnTo>
                <a:lnTo>
                  <a:pt x="174655" y="2246239"/>
                </a:lnTo>
                <a:lnTo>
                  <a:pt x="166451" y="2229039"/>
                </a:lnTo>
                <a:lnTo>
                  <a:pt x="158248" y="2211575"/>
                </a:lnTo>
                <a:lnTo>
                  <a:pt x="150573" y="2194111"/>
                </a:lnTo>
                <a:lnTo>
                  <a:pt x="142899" y="2176383"/>
                </a:lnTo>
                <a:lnTo>
                  <a:pt x="135490" y="2158919"/>
                </a:lnTo>
                <a:lnTo>
                  <a:pt x="127815" y="2140132"/>
                </a:lnTo>
                <a:lnTo>
                  <a:pt x="120406" y="2121609"/>
                </a:lnTo>
                <a:lnTo>
                  <a:pt x="113261" y="2102558"/>
                </a:lnTo>
                <a:lnTo>
                  <a:pt x="106381" y="2083506"/>
                </a:lnTo>
                <a:lnTo>
                  <a:pt x="99765" y="2064455"/>
                </a:lnTo>
                <a:lnTo>
                  <a:pt x="93414" y="2045403"/>
                </a:lnTo>
                <a:lnTo>
                  <a:pt x="87327" y="2026087"/>
                </a:lnTo>
                <a:lnTo>
                  <a:pt x="81770" y="2006770"/>
                </a:lnTo>
                <a:lnTo>
                  <a:pt x="76213" y="1987190"/>
                </a:lnTo>
                <a:lnTo>
                  <a:pt x="70391" y="1968138"/>
                </a:lnTo>
                <a:lnTo>
                  <a:pt x="65628" y="1948557"/>
                </a:lnTo>
                <a:lnTo>
                  <a:pt x="60600" y="1928976"/>
                </a:lnTo>
                <a:lnTo>
                  <a:pt x="56366" y="1909131"/>
                </a:lnTo>
                <a:lnTo>
                  <a:pt x="51867" y="1889550"/>
                </a:lnTo>
                <a:lnTo>
                  <a:pt x="47633" y="1869705"/>
                </a:lnTo>
                <a:lnTo>
                  <a:pt x="43928" y="1849859"/>
                </a:lnTo>
                <a:lnTo>
                  <a:pt x="38636" y="1832131"/>
                </a:lnTo>
                <a:lnTo>
                  <a:pt x="33873" y="1814931"/>
                </a:lnTo>
                <a:lnTo>
                  <a:pt x="29374" y="1796938"/>
                </a:lnTo>
                <a:lnTo>
                  <a:pt x="24875" y="1779209"/>
                </a:lnTo>
                <a:lnTo>
                  <a:pt x="21170" y="1761481"/>
                </a:lnTo>
                <a:lnTo>
                  <a:pt x="17466" y="1743488"/>
                </a:lnTo>
                <a:lnTo>
                  <a:pt x="14025" y="1725495"/>
                </a:lnTo>
                <a:lnTo>
                  <a:pt x="11379" y="1707237"/>
                </a:lnTo>
                <a:lnTo>
                  <a:pt x="8733" y="1689244"/>
                </a:lnTo>
                <a:lnTo>
                  <a:pt x="6351" y="1671250"/>
                </a:lnTo>
                <a:lnTo>
                  <a:pt x="4499" y="1652993"/>
                </a:lnTo>
                <a:lnTo>
                  <a:pt x="2911" y="1634735"/>
                </a:lnTo>
                <a:lnTo>
                  <a:pt x="1588" y="1616212"/>
                </a:lnTo>
                <a:lnTo>
                  <a:pt x="794" y="1597955"/>
                </a:lnTo>
                <a:lnTo>
                  <a:pt x="529" y="1579697"/>
                </a:lnTo>
                <a:lnTo>
                  <a:pt x="0" y="1561439"/>
                </a:lnTo>
                <a:lnTo>
                  <a:pt x="529" y="1543181"/>
                </a:lnTo>
                <a:lnTo>
                  <a:pt x="794" y="1524923"/>
                </a:lnTo>
                <a:lnTo>
                  <a:pt x="1588" y="1506401"/>
                </a:lnTo>
                <a:lnTo>
                  <a:pt x="2911" y="1488143"/>
                </a:lnTo>
                <a:lnTo>
                  <a:pt x="4499" y="1469885"/>
                </a:lnTo>
                <a:lnTo>
                  <a:pt x="6351" y="1451892"/>
                </a:lnTo>
                <a:lnTo>
                  <a:pt x="8733" y="1433634"/>
                </a:lnTo>
                <a:lnTo>
                  <a:pt x="11379" y="1415641"/>
                </a:lnTo>
                <a:lnTo>
                  <a:pt x="14290" y="1397383"/>
                </a:lnTo>
                <a:lnTo>
                  <a:pt x="17466" y="1379390"/>
                </a:lnTo>
                <a:lnTo>
                  <a:pt x="21170" y="1361662"/>
                </a:lnTo>
                <a:lnTo>
                  <a:pt x="24875" y="1343668"/>
                </a:lnTo>
                <a:lnTo>
                  <a:pt x="29374" y="1325940"/>
                </a:lnTo>
                <a:lnTo>
                  <a:pt x="33873" y="1308211"/>
                </a:lnTo>
                <a:lnTo>
                  <a:pt x="38636" y="1290747"/>
                </a:lnTo>
                <a:lnTo>
                  <a:pt x="43928" y="1273019"/>
                </a:lnTo>
                <a:lnTo>
                  <a:pt x="47633" y="1253173"/>
                </a:lnTo>
                <a:lnTo>
                  <a:pt x="51603" y="1233592"/>
                </a:lnTo>
                <a:lnTo>
                  <a:pt x="55837" y="1213747"/>
                </a:lnTo>
                <a:lnTo>
                  <a:pt x="60600" y="1194166"/>
                </a:lnTo>
                <a:lnTo>
                  <a:pt x="65628" y="1174321"/>
                </a:lnTo>
                <a:lnTo>
                  <a:pt x="70391" y="1154740"/>
                </a:lnTo>
                <a:lnTo>
                  <a:pt x="75684" y="1135424"/>
                </a:lnTo>
                <a:lnTo>
                  <a:pt x="81506" y="1116107"/>
                </a:lnTo>
                <a:lnTo>
                  <a:pt x="87327" y="1096791"/>
                </a:lnTo>
                <a:lnTo>
                  <a:pt x="93414" y="1077475"/>
                </a:lnTo>
                <a:lnTo>
                  <a:pt x="99765" y="1058423"/>
                </a:lnTo>
                <a:lnTo>
                  <a:pt x="106381" y="1039107"/>
                </a:lnTo>
                <a:lnTo>
                  <a:pt x="113261" y="1020055"/>
                </a:lnTo>
                <a:lnTo>
                  <a:pt x="120406" y="1001268"/>
                </a:lnTo>
                <a:lnTo>
                  <a:pt x="127551" y="982746"/>
                </a:lnTo>
                <a:lnTo>
                  <a:pt x="135490" y="963694"/>
                </a:lnTo>
                <a:lnTo>
                  <a:pt x="142899" y="945966"/>
                </a:lnTo>
                <a:lnTo>
                  <a:pt x="150573" y="928766"/>
                </a:lnTo>
                <a:lnTo>
                  <a:pt x="158248" y="911038"/>
                </a:lnTo>
                <a:lnTo>
                  <a:pt x="166451" y="893574"/>
                </a:lnTo>
                <a:lnTo>
                  <a:pt x="174655" y="876639"/>
                </a:lnTo>
                <a:lnTo>
                  <a:pt x="183387" y="859175"/>
                </a:lnTo>
                <a:lnTo>
                  <a:pt x="192120" y="842240"/>
                </a:lnTo>
                <a:lnTo>
                  <a:pt x="201117" y="825306"/>
                </a:lnTo>
                <a:lnTo>
                  <a:pt x="210115" y="808635"/>
                </a:lnTo>
                <a:lnTo>
                  <a:pt x="219377" y="791965"/>
                </a:lnTo>
                <a:lnTo>
                  <a:pt x="229168" y="775030"/>
                </a:lnTo>
                <a:lnTo>
                  <a:pt x="238959" y="758625"/>
                </a:lnTo>
                <a:lnTo>
                  <a:pt x="249015" y="742219"/>
                </a:lnTo>
                <a:lnTo>
                  <a:pt x="258806" y="726078"/>
                </a:lnTo>
                <a:lnTo>
                  <a:pt x="269391" y="709937"/>
                </a:lnTo>
                <a:lnTo>
                  <a:pt x="279976" y="693796"/>
                </a:lnTo>
                <a:lnTo>
                  <a:pt x="290826" y="677920"/>
                </a:lnTo>
                <a:lnTo>
                  <a:pt x="301676" y="662573"/>
                </a:lnTo>
                <a:lnTo>
                  <a:pt x="312790" y="646697"/>
                </a:lnTo>
                <a:lnTo>
                  <a:pt x="323905" y="631085"/>
                </a:lnTo>
                <a:lnTo>
                  <a:pt x="335548" y="616002"/>
                </a:lnTo>
                <a:lnTo>
                  <a:pt x="347192" y="600920"/>
                </a:lnTo>
                <a:lnTo>
                  <a:pt x="359100" y="585837"/>
                </a:lnTo>
                <a:lnTo>
                  <a:pt x="371008" y="571019"/>
                </a:lnTo>
                <a:lnTo>
                  <a:pt x="383446" y="556201"/>
                </a:lnTo>
                <a:lnTo>
                  <a:pt x="395884" y="541648"/>
                </a:lnTo>
                <a:lnTo>
                  <a:pt x="408586" y="527359"/>
                </a:lnTo>
                <a:lnTo>
                  <a:pt x="421288" y="513071"/>
                </a:lnTo>
                <a:lnTo>
                  <a:pt x="434519" y="498782"/>
                </a:lnTo>
                <a:lnTo>
                  <a:pt x="447486" y="484758"/>
                </a:lnTo>
                <a:lnTo>
                  <a:pt x="460717" y="471263"/>
                </a:lnTo>
                <a:lnTo>
                  <a:pt x="474213" y="457503"/>
                </a:lnTo>
                <a:lnTo>
                  <a:pt x="487710" y="443744"/>
                </a:lnTo>
                <a:lnTo>
                  <a:pt x="501735" y="430514"/>
                </a:lnTo>
                <a:lnTo>
                  <a:pt x="515760" y="417548"/>
                </a:lnTo>
                <a:lnTo>
                  <a:pt x="529785" y="404582"/>
                </a:lnTo>
                <a:lnTo>
                  <a:pt x="543811" y="391881"/>
                </a:lnTo>
                <a:lnTo>
                  <a:pt x="558630" y="378916"/>
                </a:lnTo>
                <a:lnTo>
                  <a:pt x="573184" y="366744"/>
                </a:lnTo>
                <a:lnTo>
                  <a:pt x="587739" y="354572"/>
                </a:lnTo>
                <a:lnTo>
                  <a:pt x="602558" y="342400"/>
                </a:lnTo>
                <a:lnTo>
                  <a:pt x="617377" y="330757"/>
                </a:lnTo>
                <a:lnTo>
                  <a:pt x="632726" y="318850"/>
                </a:lnTo>
                <a:lnTo>
                  <a:pt x="648074" y="307472"/>
                </a:lnTo>
                <a:lnTo>
                  <a:pt x="663687" y="295829"/>
                </a:lnTo>
                <a:lnTo>
                  <a:pt x="679300" y="284716"/>
                </a:lnTo>
                <a:lnTo>
                  <a:pt x="694913" y="273867"/>
                </a:lnTo>
                <a:lnTo>
                  <a:pt x="710791" y="263018"/>
                </a:lnTo>
                <a:lnTo>
                  <a:pt x="726669" y="252434"/>
                </a:lnTo>
                <a:lnTo>
                  <a:pt x="742811" y="242114"/>
                </a:lnTo>
                <a:lnTo>
                  <a:pt x="759218" y="232059"/>
                </a:lnTo>
                <a:lnTo>
                  <a:pt x="775360" y="222004"/>
                </a:lnTo>
                <a:lnTo>
                  <a:pt x="791767" y="212478"/>
                </a:lnTo>
                <a:lnTo>
                  <a:pt x="808703" y="202953"/>
                </a:lnTo>
                <a:lnTo>
                  <a:pt x="825375" y="193427"/>
                </a:lnTo>
                <a:lnTo>
                  <a:pt x="842046" y="184166"/>
                </a:lnTo>
                <a:lnTo>
                  <a:pt x="859247" y="175169"/>
                </a:lnTo>
                <a:lnTo>
                  <a:pt x="876183" y="166437"/>
                </a:lnTo>
                <a:lnTo>
                  <a:pt x="893384" y="158234"/>
                </a:lnTo>
                <a:lnTo>
                  <a:pt x="910585" y="149767"/>
                </a:lnTo>
                <a:lnTo>
                  <a:pt x="928050" y="141829"/>
                </a:lnTo>
                <a:lnTo>
                  <a:pt x="945516" y="133626"/>
                </a:lnTo>
                <a:lnTo>
                  <a:pt x="962981" y="126217"/>
                </a:lnTo>
                <a:lnTo>
                  <a:pt x="980711" y="118808"/>
                </a:lnTo>
                <a:lnTo>
                  <a:pt x="998441" y="111399"/>
                </a:lnTo>
                <a:lnTo>
                  <a:pt x="1016171" y="104519"/>
                </a:lnTo>
                <a:lnTo>
                  <a:pt x="1034166" y="97640"/>
                </a:lnTo>
                <a:lnTo>
                  <a:pt x="1052161" y="91289"/>
                </a:lnTo>
                <a:lnTo>
                  <a:pt x="1070156" y="84674"/>
                </a:lnTo>
                <a:lnTo>
                  <a:pt x="1088415" y="78588"/>
                </a:lnTo>
                <a:lnTo>
                  <a:pt x="1106674" y="72502"/>
                </a:lnTo>
                <a:lnTo>
                  <a:pt x="1124934" y="66945"/>
                </a:lnTo>
                <a:lnTo>
                  <a:pt x="1143193" y="61653"/>
                </a:lnTo>
                <a:lnTo>
                  <a:pt x="1161981" y="56361"/>
                </a:lnTo>
                <a:lnTo>
                  <a:pt x="1180241" y="51598"/>
                </a:lnTo>
                <a:lnTo>
                  <a:pt x="1198765" y="46571"/>
                </a:lnTo>
                <a:lnTo>
                  <a:pt x="1217553" y="42072"/>
                </a:lnTo>
                <a:lnTo>
                  <a:pt x="1236077" y="37839"/>
                </a:lnTo>
                <a:lnTo>
                  <a:pt x="1255130" y="33870"/>
                </a:lnTo>
                <a:lnTo>
                  <a:pt x="1273654" y="30165"/>
                </a:lnTo>
                <a:lnTo>
                  <a:pt x="1292443" y="26461"/>
                </a:lnTo>
                <a:lnTo>
                  <a:pt x="1311496" y="23021"/>
                </a:lnTo>
                <a:lnTo>
                  <a:pt x="1330285" y="19845"/>
                </a:lnTo>
                <a:lnTo>
                  <a:pt x="1349338" y="16670"/>
                </a:lnTo>
                <a:lnTo>
                  <a:pt x="1368127" y="14289"/>
                </a:lnTo>
                <a:lnTo>
                  <a:pt x="1387180" y="11907"/>
                </a:lnTo>
                <a:lnTo>
                  <a:pt x="1405968" y="9526"/>
                </a:lnTo>
                <a:lnTo>
                  <a:pt x="1425286" y="7409"/>
                </a:lnTo>
                <a:lnTo>
                  <a:pt x="1444339" y="5821"/>
                </a:lnTo>
                <a:lnTo>
                  <a:pt x="1463393" y="4234"/>
                </a:lnTo>
                <a:lnTo>
                  <a:pt x="1482710" y="3175"/>
                </a:lnTo>
                <a:lnTo>
                  <a:pt x="1501764" y="1852"/>
                </a:lnTo>
                <a:lnTo>
                  <a:pt x="1520817" y="1323"/>
                </a:lnTo>
                <a:lnTo>
                  <a:pt x="1540135" y="529"/>
                </a:lnTo>
                <a:lnTo>
                  <a:pt x="1558923" y="265"/>
                </a:lnTo>
                <a:lnTo>
                  <a:pt x="1578241" y="0"/>
                </a:lnTo>
                <a:close/>
              </a:path>
            </a:pathLst>
          </a:cu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anchor="ctr">
            <a:scene3d>
              <a:camera prst="orthographicFront"/>
              <a:lightRig rig="threePt" dir="t"/>
            </a:scene3d>
            <a:sp3d>
              <a:contourClr>
                <a:srgbClr val="FFFFFF"/>
              </a:contourClr>
            </a:sp3d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eaLnBrk="0" fontAlgn="base" hangingPunct="0">
              <a:spcBef>
                <a:spcPct val="0"/>
              </a:spcBef>
              <a:spcAft>
                <a:spcPct val="0"/>
              </a:spcAft>
            </a:pPr>
            <a:endParaRPr lang="zh-CN" altLang="en-US">
              <a:solidFill>
                <a:srgbClr val="FFFFFF"/>
              </a:solidFill>
              <a:latin typeface="Calibri" panose="020F0502020204030204" pitchFamily="34" charset="0"/>
              <a:ea typeface="宋体" panose="02010600030101010101" pitchFamily="7" charset="-122"/>
            </a:endParaRPr>
          </a:p>
        </xdr:txBody>
      </xdr:sp>
    </xdr:grpSp>
    <xdr:clientData/>
  </xdr:twoCellAnchor>
  <xdr:twoCellAnchor>
    <xdr:from>
      <xdr:col>0</xdr:col>
      <xdr:colOff>15240</xdr:colOff>
      <xdr:row>16</xdr:row>
      <xdr:rowOff>43180</xdr:rowOff>
    </xdr:from>
    <xdr:to>
      <xdr:col>9</xdr:col>
      <xdr:colOff>5715</xdr:colOff>
      <xdr:row>25</xdr:row>
      <xdr:rowOff>80645</xdr:rowOff>
    </xdr:to>
    <xdr:graphicFrame>
      <xdr:nvGraphicFramePr>
        <xdr:cNvPr id="24" name="图表 23"/>
        <xdr:cNvGraphicFramePr/>
      </xdr:nvGraphicFramePr>
      <xdr:xfrm>
        <a:off x="15240" y="4373245"/>
        <a:ext cx="7191375" cy="15805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1181100</xdr:colOff>
      <xdr:row>3</xdr:row>
      <xdr:rowOff>105410</xdr:rowOff>
    </xdr:from>
    <xdr:to>
      <xdr:col>1</xdr:col>
      <xdr:colOff>1511300</xdr:colOff>
      <xdr:row>5</xdr:row>
      <xdr:rowOff>85725</xdr:rowOff>
    </xdr:to>
    <xdr:sp>
      <xdr:nvSpPr>
        <xdr:cNvPr id="5" name="KSO_Shape"/>
        <xdr:cNvSpPr/>
      </xdr:nvSpPr>
      <xdr:spPr>
        <a:xfrm>
          <a:off x="1371600" y="908050"/>
          <a:ext cx="330200" cy="332740"/>
        </a:xfrm>
        <a:custGeom>
          <a:avLst/>
          <a:gdLst>
            <a:gd name="connsiteX0" fmla="*/ 393356 w 1944000"/>
            <a:gd name="connsiteY0" fmla="*/ 286994 h 1944000"/>
            <a:gd name="connsiteX1" fmla="*/ 802726 w 1944000"/>
            <a:gd name="connsiteY1" fmla="*/ 1003592 h 1944000"/>
            <a:gd name="connsiteX2" fmla="*/ 560724 w 1944000"/>
            <a:gd name="connsiteY2" fmla="*/ 1003592 h 1944000"/>
            <a:gd name="connsiteX3" fmla="*/ 560724 w 1944000"/>
            <a:gd name="connsiteY3" fmla="*/ 1100112 h 1944000"/>
            <a:gd name="connsiteX4" fmla="*/ 846553 w 1944000"/>
            <a:gd name="connsiteY4" fmla="*/ 1100112 h 1944000"/>
            <a:gd name="connsiteX5" fmla="*/ 846553 w 1944000"/>
            <a:gd name="connsiteY5" fmla="*/ 1168692 h 1944000"/>
            <a:gd name="connsiteX6" fmla="*/ 560724 w 1944000"/>
            <a:gd name="connsiteY6" fmla="*/ 1168692 h 1944000"/>
            <a:gd name="connsiteX7" fmla="*/ 560724 w 1944000"/>
            <a:gd name="connsiteY7" fmla="*/ 1265529 h 1944000"/>
            <a:gd name="connsiteX8" fmla="*/ 846553 w 1944000"/>
            <a:gd name="connsiteY8" fmla="*/ 1265529 h 1944000"/>
            <a:gd name="connsiteX9" fmla="*/ 846553 w 1944000"/>
            <a:gd name="connsiteY9" fmla="*/ 1657007 h 1944000"/>
            <a:gd name="connsiteX10" fmla="*/ 1095859 w 1944000"/>
            <a:gd name="connsiteY10" fmla="*/ 1657007 h 1944000"/>
            <a:gd name="connsiteX11" fmla="*/ 1095859 w 1944000"/>
            <a:gd name="connsiteY11" fmla="*/ 1265529 h 1944000"/>
            <a:gd name="connsiteX12" fmla="*/ 1383276 w 1944000"/>
            <a:gd name="connsiteY12" fmla="*/ 1265529 h 1944000"/>
            <a:gd name="connsiteX13" fmla="*/ 1383276 w 1944000"/>
            <a:gd name="connsiteY13" fmla="*/ 1168692 h 1944000"/>
            <a:gd name="connsiteX14" fmla="*/ 1095859 w 1944000"/>
            <a:gd name="connsiteY14" fmla="*/ 1168692 h 1944000"/>
            <a:gd name="connsiteX15" fmla="*/ 1095859 w 1944000"/>
            <a:gd name="connsiteY15" fmla="*/ 1100112 h 1944000"/>
            <a:gd name="connsiteX16" fmla="*/ 1383276 w 1944000"/>
            <a:gd name="connsiteY16" fmla="*/ 1100112 h 1944000"/>
            <a:gd name="connsiteX17" fmla="*/ 1383276 w 1944000"/>
            <a:gd name="connsiteY17" fmla="*/ 1003592 h 1944000"/>
            <a:gd name="connsiteX18" fmla="*/ 1140956 w 1944000"/>
            <a:gd name="connsiteY18" fmla="*/ 1003592 h 1944000"/>
            <a:gd name="connsiteX19" fmla="*/ 1550644 w 1944000"/>
            <a:gd name="connsiteY19" fmla="*/ 286994 h 1944000"/>
            <a:gd name="connsiteX20" fmla="*/ 1263228 w 1944000"/>
            <a:gd name="connsiteY20" fmla="*/ 286994 h 1944000"/>
            <a:gd name="connsiteX21" fmla="*/ 977399 w 1944000"/>
            <a:gd name="connsiteY21" fmla="*/ 829284 h 1944000"/>
            <a:gd name="connsiteX22" fmla="*/ 686171 w 1944000"/>
            <a:gd name="connsiteY22" fmla="*/ 286994 h 1944000"/>
            <a:gd name="connsiteX23" fmla="*/ 972000 w 1944000"/>
            <a:gd name="connsiteY23" fmla="*/ 0 h 1944000"/>
            <a:gd name="connsiteX24" fmla="*/ 1944000 w 1944000"/>
            <a:gd name="connsiteY24" fmla="*/ 972000 h 1944000"/>
            <a:gd name="connsiteX25" fmla="*/ 972000 w 1944000"/>
            <a:gd name="connsiteY25" fmla="*/ 1944000 h 1944000"/>
            <a:gd name="connsiteX26" fmla="*/ 0 w 1944000"/>
            <a:gd name="connsiteY26" fmla="*/ 972000 h 1944000"/>
            <a:gd name="connsiteX27" fmla="*/ 972000 w 1944000"/>
            <a:gd name="connsiteY27" fmla="*/ 0 h 1944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</a:cxnLst>
          <a:rect l="l" t="t" r="r" b="b"/>
          <a:pathLst>
            <a:path w="1944000" h="1944000">
              <a:moveTo>
                <a:pt x="393356" y="286994"/>
              </a:moveTo>
              <a:lnTo>
                <a:pt x="802726" y="1003592"/>
              </a:lnTo>
              <a:lnTo>
                <a:pt x="560724" y="1003592"/>
              </a:lnTo>
              <a:lnTo>
                <a:pt x="560724" y="1100112"/>
              </a:lnTo>
              <a:lnTo>
                <a:pt x="846553" y="1100112"/>
              </a:lnTo>
              <a:lnTo>
                <a:pt x="846553" y="1168692"/>
              </a:lnTo>
              <a:lnTo>
                <a:pt x="560724" y="1168692"/>
              </a:lnTo>
              <a:lnTo>
                <a:pt x="560724" y="1265529"/>
              </a:lnTo>
              <a:lnTo>
                <a:pt x="846553" y="1265529"/>
              </a:lnTo>
              <a:lnTo>
                <a:pt x="846553" y="1657007"/>
              </a:lnTo>
              <a:lnTo>
                <a:pt x="1095859" y="1657007"/>
              </a:lnTo>
              <a:lnTo>
                <a:pt x="1095859" y="1265529"/>
              </a:lnTo>
              <a:lnTo>
                <a:pt x="1383276" y="1265529"/>
              </a:lnTo>
              <a:lnTo>
                <a:pt x="1383276" y="1168692"/>
              </a:lnTo>
              <a:lnTo>
                <a:pt x="1095859" y="1168692"/>
              </a:lnTo>
              <a:lnTo>
                <a:pt x="1095859" y="1100112"/>
              </a:lnTo>
              <a:lnTo>
                <a:pt x="1383276" y="1100112"/>
              </a:lnTo>
              <a:lnTo>
                <a:pt x="1383276" y="1003592"/>
              </a:lnTo>
              <a:lnTo>
                <a:pt x="1140956" y="1003592"/>
              </a:lnTo>
              <a:lnTo>
                <a:pt x="1550644" y="286994"/>
              </a:lnTo>
              <a:lnTo>
                <a:pt x="1263228" y="286994"/>
              </a:lnTo>
              <a:lnTo>
                <a:pt x="977399" y="829284"/>
              </a:lnTo>
              <a:lnTo>
                <a:pt x="686171" y="286994"/>
              </a:lnTo>
              <a:close/>
              <a:moveTo>
                <a:pt x="972000" y="0"/>
              </a:moveTo>
              <a:cubicBezTo>
                <a:pt x="1508821" y="0"/>
                <a:pt x="1944000" y="435179"/>
                <a:pt x="1944000" y="972000"/>
              </a:cubicBezTo>
              <a:cubicBezTo>
                <a:pt x="1944000" y="1508821"/>
                <a:pt x="1508821" y="1944000"/>
                <a:pt x="972000" y="1944000"/>
              </a:cubicBezTo>
              <a:cubicBezTo>
                <a:pt x="435179" y="1944000"/>
                <a:pt x="0" y="1508821"/>
                <a:pt x="0" y="972000"/>
              </a:cubicBezTo>
              <a:cubicBezTo>
                <a:pt x="0" y="435179"/>
                <a:pt x="435179" y="0"/>
                <a:pt x="972000" y="0"/>
              </a:cubicBezTo>
              <a:close/>
            </a:path>
          </a:pathLst>
        </a:cu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fontAlgn="base" hangingPunct="0">
            <a:spcBef>
              <a:spcPct val="0"/>
            </a:spcBef>
            <a:spcAft>
              <a:spcPct val="0"/>
            </a:spcAft>
          </a:pPr>
          <a:endParaRPr lang="zh-CN" altLang="en-US">
            <a:solidFill>
              <a:srgbClr val="FFFFFF"/>
            </a:solidFill>
            <a:latin typeface="Calibri" panose="020F0502020204030204" pitchFamily="34" charset="0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184150</xdr:colOff>
      <xdr:row>21</xdr:row>
      <xdr:rowOff>29845</xdr:rowOff>
    </xdr:from>
    <xdr:to>
      <xdr:col>2</xdr:col>
      <xdr:colOff>3175</xdr:colOff>
      <xdr:row>33</xdr:row>
      <xdr:rowOff>198120</xdr:rowOff>
    </xdr:to>
    <xdr:graphicFrame>
      <xdr:nvGraphicFramePr>
        <xdr:cNvPr id="7" name="图表 6"/>
        <xdr:cNvGraphicFramePr/>
      </xdr:nvGraphicFramePr>
      <xdr:xfrm>
        <a:off x="184150" y="4070985"/>
        <a:ext cx="2609850" cy="24923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35</xdr:row>
      <xdr:rowOff>3175</xdr:rowOff>
    </xdr:from>
    <xdr:to>
      <xdr:col>16</xdr:col>
      <xdr:colOff>28575</xdr:colOff>
      <xdr:row>40</xdr:row>
      <xdr:rowOff>41275</xdr:rowOff>
    </xdr:to>
    <xdr:grpSp>
      <xdr:nvGrpSpPr>
        <xdr:cNvPr id="8" name="组合 7"/>
        <xdr:cNvGrpSpPr/>
      </xdr:nvGrpSpPr>
      <xdr:grpSpPr>
        <a:xfrm>
          <a:off x="7096125" y="6780530"/>
          <a:ext cx="6686550" cy="1085850"/>
          <a:chOff x="11145" y="10080"/>
          <a:chExt cx="10530" cy="1410"/>
        </a:xfrm>
        <a:solidFill>
          <a:schemeClr val="accent6">
            <a:lumMod val="40000"/>
            <a:lumOff val="60000"/>
          </a:schemeClr>
        </a:solidFill>
      </xdr:grpSpPr>
      <xdr:sp>
        <xdr:nvSpPr>
          <xdr:cNvPr id="9" name="矩形 8"/>
          <xdr:cNvSpPr/>
        </xdr:nvSpPr>
        <xdr:spPr>
          <a:xfrm>
            <a:off x="11145" y="10320"/>
            <a:ext cx="10530" cy="1170"/>
          </a:xfrm>
          <a:prstGeom prst="rect">
            <a:avLst/>
          </a:prstGeom>
          <a:grpFill/>
          <a:ln>
            <a:solidFill>
              <a:srgbClr val="EED5D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200"/>
              <a:t>以上公式自动生成，无需手动</a:t>
            </a:r>
            <a:endParaRPr lang="zh-CN" altLang="en-US" sz="1200"/>
          </a:p>
        </xdr:txBody>
      </xdr:sp>
      <xdr:sp>
        <xdr:nvSpPr>
          <xdr:cNvPr id="10" name="等腰三角形 9"/>
          <xdr:cNvSpPr/>
        </xdr:nvSpPr>
        <xdr:spPr>
          <a:xfrm>
            <a:off x="16200" y="10080"/>
            <a:ext cx="420" cy="28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3</xdr:col>
      <xdr:colOff>0</xdr:colOff>
      <xdr:row>28</xdr:row>
      <xdr:rowOff>0</xdr:rowOff>
    </xdr:from>
    <xdr:to>
      <xdr:col>7</xdr:col>
      <xdr:colOff>9525</xdr:colOff>
      <xdr:row>33</xdr:row>
      <xdr:rowOff>66040</xdr:rowOff>
    </xdr:to>
    <xdr:grpSp>
      <xdr:nvGrpSpPr>
        <xdr:cNvPr id="11" name="组合 10"/>
        <xdr:cNvGrpSpPr/>
      </xdr:nvGrpSpPr>
      <xdr:grpSpPr>
        <a:xfrm>
          <a:off x="2971800" y="5317490"/>
          <a:ext cx="3952875" cy="1113790"/>
          <a:chOff x="11145" y="10080"/>
          <a:chExt cx="10530" cy="1410"/>
        </a:xfrm>
        <a:solidFill>
          <a:schemeClr val="accent6">
            <a:lumMod val="60000"/>
            <a:lumOff val="40000"/>
          </a:schemeClr>
        </a:solidFill>
      </xdr:grpSpPr>
      <xdr:sp>
        <xdr:nvSpPr>
          <xdr:cNvPr id="12" name="矩形 11"/>
          <xdr:cNvSpPr/>
        </xdr:nvSpPr>
        <xdr:spPr>
          <a:xfrm>
            <a:off x="11145" y="10320"/>
            <a:ext cx="10530" cy="1170"/>
          </a:xfrm>
          <a:prstGeom prst="rect">
            <a:avLst/>
          </a:prstGeom>
          <a:grpFill/>
          <a:ln>
            <a:solidFill>
              <a:srgbClr val="EED5D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200"/>
              <a:t>只需在此录入支出明细</a:t>
            </a:r>
            <a:endParaRPr lang="zh-CN" altLang="en-US" sz="1200"/>
          </a:p>
        </xdr:txBody>
      </xdr:sp>
      <xdr:sp>
        <xdr:nvSpPr>
          <xdr:cNvPr id="13" name="等腰三角形 12"/>
          <xdr:cNvSpPr/>
        </xdr:nvSpPr>
        <xdr:spPr>
          <a:xfrm>
            <a:off x="16200" y="10080"/>
            <a:ext cx="420" cy="28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16</xdr:col>
      <xdr:colOff>257175</xdr:colOff>
      <xdr:row>0</xdr:row>
      <xdr:rowOff>66675</xdr:rowOff>
    </xdr:from>
    <xdr:to>
      <xdr:col>18</xdr:col>
      <xdr:colOff>95885</xdr:colOff>
      <xdr:row>3</xdr:row>
      <xdr:rowOff>45085</xdr:rowOff>
    </xdr:to>
    <xdr:sp>
      <xdr:nvSpPr>
        <xdr:cNvPr id="14" name="右箭头 13">
          <a:hlinkClick xmlns:r="http://schemas.openxmlformats.org/officeDocument/2006/relationships" r:id="rId2"/>
        </xdr:cNvPr>
        <xdr:cNvSpPr/>
      </xdr:nvSpPr>
      <xdr:spPr>
        <a:xfrm>
          <a:off x="14011275" y="66675"/>
          <a:ext cx="1210310" cy="781050"/>
        </a:xfrm>
        <a:prstGeom prst="rightArrow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返回首页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1181100</xdr:colOff>
      <xdr:row>3</xdr:row>
      <xdr:rowOff>105410</xdr:rowOff>
    </xdr:from>
    <xdr:to>
      <xdr:col>1</xdr:col>
      <xdr:colOff>1511300</xdr:colOff>
      <xdr:row>5</xdr:row>
      <xdr:rowOff>85725</xdr:rowOff>
    </xdr:to>
    <xdr:sp>
      <xdr:nvSpPr>
        <xdr:cNvPr id="3" name="KSO_Shape"/>
        <xdr:cNvSpPr/>
      </xdr:nvSpPr>
      <xdr:spPr>
        <a:xfrm>
          <a:off x="1371600" y="898525"/>
          <a:ext cx="330200" cy="408940"/>
        </a:xfrm>
        <a:custGeom>
          <a:avLst/>
          <a:gdLst>
            <a:gd name="connsiteX0" fmla="*/ 393356 w 1944000"/>
            <a:gd name="connsiteY0" fmla="*/ 286994 h 1944000"/>
            <a:gd name="connsiteX1" fmla="*/ 802726 w 1944000"/>
            <a:gd name="connsiteY1" fmla="*/ 1003592 h 1944000"/>
            <a:gd name="connsiteX2" fmla="*/ 560724 w 1944000"/>
            <a:gd name="connsiteY2" fmla="*/ 1003592 h 1944000"/>
            <a:gd name="connsiteX3" fmla="*/ 560724 w 1944000"/>
            <a:gd name="connsiteY3" fmla="*/ 1100112 h 1944000"/>
            <a:gd name="connsiteX4" fmla="*/ 846553 w 1944000"/>
            <a:gd name="connsiteY4" fmla="*/ 1100112 h 1944000"/>
            <a:gd name="connsiteX5" fmla="*/ 846553 w 1944000"/>
            <a:gd name="connsiteY5" fmla="*/ 1168692 h 1944000"/>
            <a:gd name="connsiteX6" fmla="*/ 560724 w 1944000"/>
            <a:gd name="connsiteY6" fmla="*/ 1168692 h 1944000"/>
            <a:gd name="connsiteX7" fmla="*/ 560724 w 1944000"/>
            <a:gd name="connsiteY7" fmla="*/ 1265529 h 1944000"/>
            <a:gd name="connsiteX8" fmla="*/ 846553 w 1944000"/>
            <a:gd name="connsiteY8" fmla="*/ 1265529 h 1944000"/>
            <a:gd name="connsiteX9" fmla="*/ 846553 w 1944000"/>
            <a:gd name="connsiteY9" fmla="*/ 1657007 h 1944000"/>
            <a:gd name="connsiteX10" fmla="*/ 1095859 w 1944000"/>
            <a:gd name="connsiteY10" fmla="*/ 1657007 h 1944000"/>
            <a:gd name="connsiteX11" fmla="*/ 1095859 w 1944000"/>
            <a:gd name="connsiteY11" fmla="*/ 1265529 h 1944000"/>
            <a:gd name="connsiteX12" fmla="*/ 1383276 w 1944000"/>
            <a:gd name="connsiteY12" fmla="*/ 1265529 h 1944000"/>
            <a:gd name="connsiteX13" fmla="*/ 1383276 w 1944000"/>
            <a:gd name="connsiteY13" fmla="*/ 1168692 h 1944000"/>
            <a:gd name="connsiteX14" fmla="*/ 1095859 w 1944000"/>
            <a:gd name="connsiteY14" fmla="*/ 1168692 h 1944000"/>
            <a:gd name="connsiteX15" fmla="*/ 1095859 w 1944000"/>
            <a:gd name="connsiteY15" fmla="*/ 1100112 h 1944000"/>
            <a:gd name="connsiteX16" fmla="*/ 1383276 w 1944000"/>
            <a:gd name="connsiteY16" fmla="*/ 1100112 h 1944000"/>
            <a:gd name="connsiteX17" fmla="*/ 1383276 w 1944000"/>
            <a:gd name="connsiteY17" fmla="*/ 1003592 h 1944000"/>
            <a:gd name="connsiteX18" fmla="*/ 1140956 w 1944000"/>
            <a:gd name="connsiteY18" fmla="*/ 1003592 h 1944000"/>
            <a:gd name="connsiteX19" fmla="*/ 1550644 w 1944000"/>
            <a:gd name="connsiteY19" fmla="*/ 286994 h 1944000"/>
            <a:gd name="connsiteX20" fmla="*/ 1263228 w 1944000"/>
            <a:gd name="connsiteY20" fmla="*/ 286994 h 1944000"/>
            <a:gd name="connsiteX21" fmla="*/ 977399 w 1944000"/>
            <a:gd name="connsiteY21" fmla="*/ 829284 h 1944000"/>
            <a:gd name="connsiteX22" fmla="*/ 686171 w 1944000"/>
            <a:gd name="connsiteY22" fmla="*/ 286994 h 1944000"/>
            <a:gd name="connsiteX23" fmla="*/ 972000 w 1944000"/>
            <a:gd name="connsiteY23" fmla="*/ 0 h 1944000"/>
            <a:gd name="connsiteX24" fmla="*/ 1944000 w 1944000"/>
            <a:gd name="connsiteY24" fmla="*/ 972000 h 1944000"/>
            <a:gd name="connsiteX25" fmla="*/ 972000 w 1944000"/>
            <a:gd name="connsiteY25" fmla="*/ 1944000 h 1944000"/>
            <a:gd name="connsiteX26" fmla="*/ 0 w 1944000"/>
            <a:gd name="connsiteY26" fmla="*/ 972000 h 1944000"/>
            <a:gd name="connsiteX27" fmla="*/ 972000 w 1944000"/>
            <a:gd name="connsiteY27" fmla="*/ 0 h 1944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</a:cxnLst>
          <a:rect l="l" t="t" r="r" b="b"/>
          <a:pathLst>
            <a:path w="1944000" h="1944000">
              <a:moveTo>
                <a:pt x="393356" y="286994"/>
              </a:moveTo>
              <a:lnTo>
                <a:pt x="802726" y="1003592"/>
              </a:lnTo>
              <a:lnTo>
                <a:pt x="560724" y="1003592"/>
              </a:lnTo>
              <a:lnTo>
                <a:pt x="560724" y="1100112"/>
              </a:lnTo>
              <a:lnTo>
                <a:pt x="846553" y="1100112"/>
              </a:lnTo>
              <a:lnTo>
                <a:pt x="846553" y="1168692"/>
              </a:lnTo>
              <a:lnTo>
                <a:pt x="560724" y="1168692"/>
              </a:lnTo>
              <a:lnTo>
                <a:pt x="560724" y="1265529"/>
              </a:lnTo>
              <a:lnTo>
                <a:pt x="846553" y="1265529"/>
              </a:lnTo>
              <a:lnTo>
                <a:pt x="846553" y="1657007"/>
              </a:lnTo>
              <a:lnTo>
                <a:pt x="1095859" y="1657007"/>
              </a:lnTo>
              <a:lnTo>
                <a:pt x="1095859" y="1265529"/>
              </a:lnTo>
              <a:lnTo>
                <a:pt x="1383276" y="1265529"/>
              </a:lnTo>
              <a:lnTo>
                <a:pt x="1383276" y="1168692"/>
              </a:lnTo>
              <a:lnTo>
                <a:pt x="1095859" y="1168692"/>
              </a:lnTo>
              <a:lnTo>
                <a:pt x="1095859" y="1100112"/>
              </a:lnTo>
              <a:lnTo>
                <a:pt x="1383276" y="1100112"/>
              </a:lnTo>
              <a:lnTo>
                <a:pt x="1383276" y="1003592"/>
              </a:lnTo>
              <a:lnTo>
                <a:pt x="1140956" y="1003592"/>
              </a:lnTo>
              <a:lnTo>
                <a:pt x="1550644" y="286994"/>
              </a:lnTo>
              <a:lnTo>
                <a:pt x="1263228" y="286994"/>
              </a:lnTo>
              <a:lnTo>
                <a:pt x="977399" y="829284"/>
              </a:lnTo>
              <a:lnTo>
                <a:pt x="686171" y="286994"/>
              </a:lnTo>
              <a:close/>
              <a:moveTo>
                <a:pt x="972000" y="0"/>
              </a:moveTo>
              <a:cubicBezTo>
                <a:pt x="1508821" y="0"/>
                <a:pt x="1944000" y="435179"/>
                <a:pt x="1944000" y="972000"/>
              </a:cubicBezTo>
              <a:cubicBezTo>
                <a:pt x="1944000" y="1508821"/>
                <a:pt x="1508821" y="1944000"/>
                <a:pt x="972000" y="1944000"/>
              </a:cubicBezTo>
              <a:cubicBezTo>
                <a:pt x="435179" y="1944000"/>
                <a:pt x="0" y="1508821"/>
                <a:pt x="0" y="972000"/>
              </a:cubicBezTo>
              <a:cubicBezTo>
                <a:pt x="0" y="435179"/>
                <a:pt x="435179" y="0"/>
                <a:pt x="972000" y="0"/>
              </a:cubicBezTo>
              <a:close/>
            </a:path>
          </a:pathLst>
        </a:cu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fontAlgn="base" hangingPunct="0">
            <a:spcBef>
              <a:spcPct val="0"/>
            </a:spcBef>
            <a:spcAft>
              <a:spcPct val="0"/>
            </a:spcAft>
          </a:pPr>
          <a:endParaRPr lang="zh-CN" altLang="en-US">
            <a:solidFill>
              <a:srgbClr val="FFFFFF"/>
            </a:solidFill>
            <a:latin typeface="Calibri" panose="020F0502020204030204" pitchFamily="34" charset="0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184150</xdr:colOff>
      <xdr:row>21</xdr:row>
      <xdr:rowOff>29845</xdr:rowOff>
    </xdr:from>
    <xdr:to>
      <xdr:col>2</xdr:col>
      <xdr:colOff>3175</xdr:colOff>
      <xdr:row>33</xdr:row>
      <xdr:rowOff>198120</xdr:rowOff>
    </xdr:to>
    <xdr:graphicFrame>
      <xdr:nvGraphicFramePr>
        <xdr:cNvPr id="4" name="图表 3"/>
        <xdr:cNvGraphicFramePr/>
      </xdr:nvGraphicFramePr>
      <xdr:xfrm>
        <a:off x="184150" y="4175760"/>
        <a:ext cx="2609850" cy="2682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76200</xdr:colOff>
      <xdr:row>35</xdr:row>
      <xdr:rowOff>12700</xdr:rowOff>
    </xdr:from>
    <xdr:to>
      <xdr:col>16</xdr:col>
      <xdr:colOff>85725</xdr:colOff>
      <xdr:row>40</xdr:row>
      <xdr:rowOff>50800</xdr:rowOff>
    </xdr:to>
    <xdr:grpSp>
      <xdr:nvGrpSpPr>
        <xdr:cNvPr id="5" name="组合 4"/>
        <xdr:cNvGrpSpPr/>
      </xdr:nvGrpSpPr>
      <xdr:grpSpPr>
        <a:xfrm>
          <a:off x="7153275" y="7085330"/>
          <a:ext cx="6686550" cy="1085850"/>
          <a:chOff x="11145" y="10080"/>
          <a:chExt cx="10530" cy="1410"/>
        </a:xfrm>
        <a:solidFill>
          <a:schemeClr val="accent6">
            <a:lumMod val="40000"/>
            <a:lumOff val="60000"/>
          </a:schemeClr>
        </a:solidFill>
      </xdr:grpSpPr>
      <xdr:sp>
        <xdr:nvSpPr>
          <xdr:cNvPr id="6" name="矩形 5"/>
          <xdr:cNvSpPr/>
        </xdr:nvSpPr>
        <xdr:spPr>
          <a:xfrm>
            <a:off x="11145" y="10320"/>
            <a:ext cx="10530" cy="1170"/>
          </a:xfrm>
          <a:prstGeom prst="rect">
            <a:avLst/>
          </a:prstGeom>
          <a:grpFill/>
          <a:ln>
            <a:solidFill>
              <a:srgbClr val="EED5D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200"/>
              <a:t>以上公式自动生成，无需手动</a:t>
            </a:r>
            <a:endParaRPr lang="zh-CN" altLang="en-US" sz="1200"/>
          </a:p>
        </xdr:txBody>
      </xdr:sp>
      <xdr:sp>
        <xdr:nvSpPr>
          <xdr:cNvPr id="7" name="等腰三角形 6"/>
          <xdr:cNvSpPr/>
        </xdr:nvSpPr>
        <xdr:spPr>
          <a:xfrm>
            <a:off x="16200" y="10080"/>
            <a:ext cx="420" cy="28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3</xdr:col>
      <xdr:colOff>9525</xdr:colOff>
      <xdr:row>28</xdr:row>
      <xdr:rowOff>9525</xdr:rowOff>
    </xdr:from>
    <xdr:to>
      <xdr:col>7</xdr:col>
      <xdr:colOff>19050</xdr:colOff>
      <xdr:row>33</xdr:row>
      <xdr:rowOff>75565</xdr:rowOff>
    </xdr:to>
    <xdr:grpSp>
      <xdr:nvGrpSpPr>
        <xdr:cNvPr id="8" name="组合 7"/>
        <xdr:cNvGrpSpPr/>
      </xdr:nvGrpSpPr>
      <xdr:grpSpPr>
        <a:xfrm>
          <a:off x="2981325" y="5622290"/>
          <a:ext cx="3952875" cy="1113790"/>
          <a:chOff x="11145" y="10080"/>
          <a:chExt cx="10530" cy="1410"/>
        </a:xfrm>
        <a:solidFill>
          <a:schemeClr val="accent6">
            <a:lumMod val="60000"/>
            <a:lumOff val="40000"/>
          </a:schemeClr>
        </a:solidFill>
      </xdr:grpSpPr>
      <xdr:sp>
        <xdr:nvSpPr>
          <xdr:cNvPr id="9" name="矩形 8"/>
          <xdr:cNvSpPr/>
        </xdr:nvSpPr>
        <xdr:spPr>
          <a:xfrm>
            <a:off x="11145" y="10320"/>
            <a:ext cx="10530" cy="1170"/>
          </a:xfrm>
          <a:prstGeom prst="rect">
            <a:avLst/>
          </a:prstGeom>
          <a:grpFill/>
          <a:ln>
            <a:solidFill>
              <a:srgbClr val="EED5D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200"/>
              <a:t>只需在此录入支出明细</a:t>
            </a:r>
            <a:endParaRPr lang="zh-CN" altLang="en-US" sz="1200"/>
          </a:p>
        </xdr:txBody>
      </xdr:sp>
      <xdr:sp>
        <xdr:nvSpPr>
          <xdr:cNvPr id="10" name="等腰三角形 9"/>
          <xdr:cNvSpPr/>
        </xdr:nvSpPr>
        <xdr:spPr>
          <a:xfrm>
            <a:off x="16200" y="10080"/>
            <a:ext cx="420" cy="28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17</xdr:col>
      <xdr:colOff>9525</xdr:colOff>
      <xdr:row>0</xdr:row>
      <xdr:rowOff>19050</xdr:rowOff>
    </xdr:from>
    <xdr:to>
      <xdr:col>18</xdr:col>
      <xdr:colOff>534035</xdr:colOff>
      <xdr:row>2</xdr:row>
      <xdr:rowOff>171450</xdr:rowOff>
    </xdr:to>
    <xdr:sp>
      <xdr:nvSpPr>
        <xdr:cNvPr id="11" name="右箭头 10">
          <a:hlinkClick xmlns:r="http://schemas.openxmlformats.org/officeDocument/2006/relationships" r:id="rId2"/>
        </xdr:cNvPr>
        <xdr:cNvSpPr/>
      </xdr:nvSpPr>
      <xdr:spPr>
        <a:xfrm>
          <a:off x="14449425" y="19050"/>
          <a:ext cx="1210310" cy="774065"/>
        </a:xfrm>
        <a:prstGeom prst="rightArrow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返回首页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1181100</xdr:colOff>
      <xdr:row>3</xdr:row>
      <xdr:rowOff>105410</xdr:rowOff>
    </xdr:from>
    <xdr:to>
      <xdr:col>1</xdr:col>
      <xdr:colOff>1511300</xdr:colOff>
      <xdr:row>5</xdr:row>
      <xdr:rowOff>85725</xdr:rowOff>
    </xdr:to>
    <xdr:sp>
      <xdr:nvSpPr>
        <xdr:cNvPr id="3" name="KSO_Shape"/>
        <xdr:cNvSpPr/>
      </xdr:nvSpPr>
      <xdr:spPr>
        <a:xfrm>
          <a:off x="1371600" y="946150"/>
          <a:ext cx="330200" cy="408940"/>
        </a:xfrm>
        <a:custGeom>
          <a:avLst/>
          <a:gdLst>
            <a:gd name="connsiteX0" fmla="*/ 393356 w 1944000"/>
            <a:gd name="connsiteY0" fmla="*/ 286994 h 1944000"/>
            <a:gd name="connsiteX1" fmla="*/ 802726 w 1944000"/>
            <a:gd name="connsiteY1" fmla="*/ 1003592 h 1944000"/>
            <a:gd name="connsiteX2" fmla="*/ 560724 w 1944000"/>
            <a:gd name="connsiteY2" fmla="*/ 1003592 h 1944000"/>
            <a:gd name="connsiteX3" fmla="*/ 560724 w 1944000"/>
            <a:gd name="connsiteY3" fmla="*/ 1100112 h 1944000"/>
            <a:gd name="connsiteX4" fmla="*/ 846553 w 1944000"/>
            <a:gd name="connsiteY4" fmla="*/ 1100112 h 1944000"/>
            <a:gd name="connsiteX5" fmla="*/ 846553 w 1944000"/>
            <a:gd name="connsiteY5" fmla="*/ 1168692 h 1944000"/>
            <a:gd name="connsiteX6" fmla="*/ 560724 w 1944000"/>
            <a:gd name="connsiteY6" fmla="*/ 1168692 h 1944000"/>
            <a:gd name="connsiteX7" fmla="*/ 560724 w 1944000"/>
            <a:gd name="connsiteY7" fmla="*/ 1265529 h 1944000"/>
            <a:gd name="connsiteX8" fmla="*/ 846553 w 1944000"/>
            <a:gd name="connsiteY8" fmla="*/ 1265529 h 1944000"/>
            <a:gd name="connsiteX9" fmla="*/ 846553 w 1944000"/>
            <a:gd name="connsiteY9" fmla="*/ 1657007 h 1944000"/>
            <a:gd name="connsiteX10" fmla="*/ 1095859 w 1944000"/>
            <a:gd name="connsiteY10" fmla="*/ 1657007 h 1944000"/>
            <a:gd name="connsiteX11" fmla="*/ 1095859 w 1944000"/>
            <a:gd name="connsiteY11" fmla="*/ 1265529 h 1944000"/>
            <a:gd name="connsiteX12" fmla="*/ 1383276 w 1944000"/>
            <a:gd name="connsiteY12" fmla="*/ 1265529 h 1944000"/>
            <a:gd name="connsiteX13" fmla="*/ 1383276 w 1944000"/>
            <a:gd name="connsiteY13" fmla="*/ 1168692 h 1944000"/>
            <a:gd name="connsiteX14" fmla="*/ 1095859 w 1944000"/>
            <a:gd name="connsiteY14" fmla="*/ 1168692 h 1944000"/>
            <a:gd name="connsiteX15" fmla="*/ 1095859 w 1944000"/>
            <a:gd name="connsiteY15" fmla="*/ 1100112 h 1944000"/>
            <a:gd name="connsiteX16" fmla="*/ 1383276 w 1944000"/>
            <a:gd name="connsiteY16" fmla="*/ 1100112 h 1944000"/>
            <a:gd name="connsiteX17" fmla="*/ 1383276 w 1944000"/>
            <a:gd name="connsiteY17" fmla="*/ 1003592 h 1944000"/>
            <a:gd name="connsiteX18" fmla="*/ 1140956 w 1944000"/>
            <a:gd name="connsiteY18" fmla="*/ 1003592 h 1944000"/>
            <a:gd name="connsiteX19" fmla="*/ 1550644 w 1944000"/>
            <a:gd name="connsiteY19" fmla="*/ 286994 h 1944000"/>
            <a:gd name="connsiteX20" fmla="*/ 1263228 w 1944000"/>
            <a:gd name="connsiteY20" fmla="*/ 286994 h 1944000"/>
            <a:gd name="connsiteX21" fmla="*/ 977399 w 1944000"/>
            <a:gd name="connsiteY21" fmla="*/ 829284 h 1944000"/>
            <a:gd name="connsiteX22" fmla="*/ 686171 w 1944000"/>
            <a:gd name="connsiteY22" fmla="*/ 286994 h 1944000"/>
            <a:gd name="connsiteX23" fmla="*/ 972000 w 1944000"/>
            <a:gd name="connsiteY23" fmla="*/ 0 h 1944000"/>
            <a:gd name="connsiteX24" fmla="*/ 1944000 w 1944000"/>
            <a:gd name="connsiteY24" fmla="*/ 972000 h 1944000"/>
            <a:gd name="connsiteX25" fmla="*/ 972000 w 1944000"/>
            <a:gd name="connsiteY25" fmla="*/ 1944000 h 1944000"/>
            <a:gd name="connsiteX26" fmla="*/ 0 w 1944000"/>
            <a:gd name="connsiteY26" fmla="*/ 972000 h 1944000"/>
            <a:gd name="connsiteX27" fmla="*/ 972000 w 1944000"/>
            <a:gd name="connsiteY27" fmla="*/ 0 h 1944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</a:cxnLst>
          <a:rect l="l" t="t" r="r" b="b"/>
          <a:pathLst>
            <a:path w="1944000" h="1944000">
              <a:moveTo>
                <a:pt x="393356" y="286994"/>
              </a:moveTo>
              <a:lnTo>
                <a:pt x="802726" y="1003592"/>
              </a:lnTo>
              <a:lnTo>
                <a:pt x="560724" y="1003592"/>
              </a:lnTo>
              <a:lnTo>
                <a:pt x="560724" y="1100112"/>
              </a:lnTo>
              <a:lnTo>
                <a:pt x="846553" y="1100112"/>
              </a:lnTo>
              <a:lnTo>
                <a:pt x="846553" y="1168692"/>
              </a:lnTo>
              <a:lnTo>
                <a:pt x="560724" y="1168692"/>
              </a:lnTo>
              <a:lnTo>
                <a:pt x="560724" y="1265529"/>
              </a:lnTo>
              <a:lnTo>
                <a:pt x="846553" y="1265529"/>
              </a:lnTo>
              <a:lnTo>
                <a:pt x="846553" y="1657007"/>
              </a:lnTo>
              <a:lnTo>
                <a:pt x="1095859" y="1657007"/>
              </a:lnTo>
              <a:lnTo>
                <a:pt x="1095859" y="1265529"/>
              </a:lnTo>
              <a:lnTo>
                <a:pt x="1383276" y="1265529"/>
              </a:lnTo>
              <a:lnTo>
                <a:pt x="1383276" y="1168692"/>
              </a:lnTo>
              <a:lnTo>
                <a:pt x="1095859" y="1168692"/>
              </a:lnTo>
              <a:lnTo>
                <a:pt x="1095859" y="1100112"/>
              </a:lnTo>
              <a:lnTo>
                <a:pt x="1383276" y="1100112"/>
              </a:lnTo>
              <a:lnTo>
                <a:pt x="1383276" y="1003592"/>
              </a:lnTo>
              <a:lnTo>
                <a:pt x="1140956" y="1003592"/>
              </a:lnTo>
              <a:lnTo>
                <a:pt x="1550644" y="286994"/>
              </a:lnTo>
              <a:lnTo>
                <a:pt x="1263228" y="286994"/>
              </a:lnTo>
              <a:lnTo>
                <a:pt x="977399" y="829284"/>
              </a:lnTo>
              <a:lnTo>
                <a:pt x="686171" y="286994"/>
              </a:lnTo>
              <a:close/>
              <a:moveTo>
                <a:pt x="972000" y="0"/>
              </a:moveTo>
              <a:cubicBezTo>
                <a:pt x="1508821" y="0"/>
                <a:pt x="1944000" y="435179"/>
                <a:pt x="1944000" y="972000"/>
              </a:cubicBezTo>
              <a:cubicBezTo>
                <a:pt x="1944000" y="1508821"/>
                <a:pt x="1508821" y="1944000"/>
                <a:pt x="972000" y="1944000"/>
              </a:cubicBezTo>
              <a:cubicBezTo>
                <a:pt x="435179" y="1944000"/>
                <a:pt x="0" y="1508821"/>
                <a:pt x="0" y="972000"/>
              </a:cubicBezTo>
              <a:cubicBezTo>
                <a:pt x="0" y="435179"/>
                <a:pt x="435179" y="0"/>
                <a:pt x="972000" y="0"/>
              </a:cubicBezTo>
              <a:close/>
            </a:path>
          </a:pathLst>
        </a:cu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fontAlgn="base" hangingPunct="0">
            <a:spcBef>
              <a:spcPct val="0"/>
            </a:spcBef>
            <a:spcAft>
              <a:spcPct val="0"/>
            </a:spcAft>
          </a:pPr>
          <a:endParaRPr lang="zh-CN" altLang="en-US">
            <a:solidFill>
              <a:srgbClr val="FFFFFF"/>
            </a:solidFill>
            <a:latin typeface="Calibri" panose="020F0502020204030204" pitchFamily="34" charset="0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184150</xdr:colOff>
      <xdr:row>21</xdr:row>
      <xdr:rowOff>29845</xdr:rowOff>
    </xdr:from>
    <xdr:to>
      <xdr:col>2</xdr:col>
      <xdr:colOff>3175</xdr:colOff>
      <xdr:row>33</xdr:row>
      <xdr:rowOff>198120</xdr:rowOff>
    </xdr:to>
    <xdr:graphicFrame>
      <xdr:nvGraphicFramePr>
        <xdr:cNvPr id="4" name="图表 3"/>
        <xdr:cNvGraphicFramePr/>
      </xdr:nvGraphicFramePr>
      <xdr:xfrm>
        <a:off x="184150" y="4680585"/>
        <a:ext cx="2609850" cy="2682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34</xdr:row>
      <xdr:rowOff>28575</xdr:rowOff>
    </xdr:from>
    <xdr:to>
      <xdr:col>16</xdr:col>
      <xdr:colOff>38100</xdr:colOff>
      <xdr:row>39</xdr:row>
      <xdr:rowOff>66675</xdr:rowOff>
    </xdr:to>
    <xdr:grpSp>
      <xdr:nvGrpSpPr>
        <xdr:cNvPr id="11" name="组合 10"/>
        <xdr:cNvGrpSpPr/>
      </xdr:nvGrpSpPr>
      <xdr:grpSpPr>
        <a:xfrm>
          <a:off x="7105650" y="7396480"/>
          <a:ext cx="6686550" cy="1085850"/>
          <a:chOff x="11145" y="10080"/>
          <a:chExt cx="10530" cy="1410"/>
        </a:xfrm>
        <a:solidFill>
          <a:schemeClr val="accent6">
            <a:lumMod val="40000"/>
            <a:lumOff val="60000"/>
          </a:schemeClr>
        </a:solidFill>
      </xdr:grpSpPr>
      <xdr:sp>
        <xdr:nvSpPr>
          <xdr:cNvPr id="12" name="矩形 11"/>
          <xdr:cNvSpPr/>
        </xdr:nvSpPr>
        <xdr:spPr>
          <a:xfrm>
            <a:off x="11145" y="10320"/>
            <a:ext cx="10530" cy="1170"/>
          </a:xfrm>
          <a:prstGeom prst="rect">
            <a:avLst/>
          </a:prstGeom>
          <a:grpFill/>
          <a:ln>
            <a:solidFill>
              <a:srgbClr val="EED5D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200"/>
              <a:t>以上公式自动生成，无需手动</a:t>
            </a:r>
            <a:endParaRPr lang="zh-CN" altLang="en-US" sz="1200"/>
          </a:p>
        </xdr:txBody>
      </xdr:sp>
      <xdr:sp>
        <xdr:nvSpPr>
          <xdr:cNvPr id="13" name="等腰三角形 12"/>
          <xdr:cNvSpPr/>
        </xdr:nvSpPr>
        <xdr:spPr>
          <a:xfrm>
            <a:off x="16200" y="10080"/>
            <a:ext cx="420" cy="28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3</xdr:col>
      <xdr:colOff>9525</xdr:colOff>
      <xdr:row>27</xdr:row>
      <xdr:rowOff>28575</xdr:rowOff>
    </xdr:from>
    <xdr:to>
      <xdr:col>7</xdr:col>
      <xdr:colOff>19050</xdr:colOff>
      <xdr:row>32</xdr:row>
      <xdr:rowOff>94615</xdr:rowOff>
    </xdr:to>
    <xdr:grpSp>
      <xdr:nvGrpSpPr>
        <xdr:cNvPr id="14" name="组合 13"/>
        <xdr:cNvGrpSpPr/>
      </xdr:nvGrpSpPr>
      <xdr:grpSpPr>
        <a:xfrm>
          <a:off x="2981325" y="5936615"/>
          <a:ext cx="3952875" cy="1113790"/>
          <a:chOff x="11145" y="10080"/>
          <a:chExt cx="10530" cy="1410"/>
        </a:xfrm>
        <a:solidFill>
          <a:schemeClr val="accent6">
            <a:lumMod val="60000"/>
            <a:lumOff val="40000"/>
          </a:schemeClr>
        </a:solidFill>
      </xdr:grpSpPr>
      <xdr:sp>
        <xdr:nvSpPr>
          <xdr:cNvPr id="15" name="矩形 14"/>
          <xdr:cNvSpPr/>
        </xdr:nvSpPr>
        <xdr:spPr>
          <a:xfrm>
            <a:off x="11145" y="10320"/>
            <a:ext cx="10530" cy="1170"/>
          </a:xfrm>
          <a:prstGeom prst="rect">
            <a:avLst/>
          </a:prstGeom>
          <a:grpFill/>
          <a:ln>
            <a:solidFill>
              <a:srgbClr val="EED5D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200"/>
              <a:t>只需在此录入支出明细</a:t>
            </a:r>
            <a:endParaRPr lang="zh-CN" altLang="en-US" sz="1200"/>
          </a:p>
        </xdr:txBody>
      </xdr:sp>
      <xdr:sp>
        <xdr:nvSpPr>
          <xdr:cNvPr id="16" name="等腰三角形 15"/>
          <xdr:cNvSpPr/>
        </xdr:nvSpPr>
        <xdr:spPr>
          <a:xfrm>
            <a:off x="16200" y="10080"/>
            <a:ext cx="420" cy="28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17</xdr:col>
      <xdr:colOff>47625</xdr:colOff>
      <xdr:row>0</xdr:row>
      <xdr:rowOff>635</xdr:rowOff>
    </xdr:from>
    <xdr:to>
      <xdr:col>18</xdr:col>
      <xdr:colOff>572135</xdr:colOff>
      <xdr:row>2</xdr:row>
      <xdr:rowOff>160020</xdr:rowOff>
    </xdr:to>
    <xdr:sp>
      <xdr:nvSpPr>
        <xdr:cNvPr id="17" name="右箭头 16">
          <a:hlinkClick xmlns:r="http://schemas.openxmlformats.org/officeDocument/2006/relationships" r:id="rId2"/>
        </xdr:cNvPr>
        <xdr:cNvSpPr/>
      </xdr:nvSpPr>
      <xdr:spPr>
        <a:xfrm>
          <a:off x="14487525" y="635"/>
          <a:ext cx="1210310" cy="781050"/>
        </a:xfrm>
        <a:prstGeom prst="rightArrow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返回首页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1181100</xdr:colOff>
      <xdr:row>3</xdr:row>
      <xdr:rowOff>105410</xdr:rowOff>
    </xdr:from>
    <xdr:to>
      <xdr:col>1</xdr:col>
      <xdr:colOff>1511300</xdr:colOff>
      <xdr:row>5</xdr:row>
      <xdr:rowOff>85725</xdr:rowOff>
    </xdr:to>
    <xdr:sp>
      <xdr:nvSpPr>
        <xdr:cNvPr id="3" name="KSO_Shape"/>
        <xdr:cNvSpPr/>
      </xdr:nvSpPr>
      <xdr:spPr>
        <a:xfrm>
          <a:off x="1371600" y="946150"/>
          <a:ext cx="330200" cy="408940"/>
        </a:xfrm>
        <a:custGeom>
          <a:avLst/>
          <a:gdLst>
            <a:gd name="connsiteX0" fmla="*/ 393356 w 1944000"/>
            <a:gd name="connsiteY0" fmla="*/ 286994 h 1944000"/>
            <a:gd name="connsiteX1" fmla="*/ 802726 w 1944000"/>
            <a:gd name="connsiteY1" fmla="*/ 1003592 h 1944000"/>
            <a:gd name="connsiteX2" fmla="*/ 560724 w 1944000"/>
            <a:gd name="connsiteY2" fmla="*/ 1003592 h 1944000"/>
            <a:gd name="connsiteX3" fmla="*/ 560724 w 1944000"/>
            <a:gd name="connsiteY3" fmla="*/ 1100112 h 1944000"/>
            <a:gd name="connsiteX4" fmla="*/ 846553 w 1944000"/>
            <a:gd name="connsiteY4" fmla="*/ 1100112 h 1944000"/>
            <a:gd name="connsiteX5" fmla="*/ 846553 w 1944000"/>
            <a:gd name="connsiteY5" fmla="*/ 1168692 h 1944000"/>
            <a:gd name="connsiteX6" fmla="*/ 560724 w 1944000"/>
            <a:gd name="connsiteY6" fmla="*/ 1168692 h 1944000"/>
            <a:gd name="connsiteX7" fmla="*/ 560724 w 1944000"/>
            <a:gd name="connsiteY7" fmla="*/ 1265529 h 1944000"/>
            <a:gd name="connsiteX8" fmla="*/ 846553 w 1944000"/>
            <a:gd name="connsiteY8" fmla="*/ 1265529 h 1944000"/>
            <a:gd name="connsiteX9" fmla="*/ 846553 w 1944000"/>
            <a:gd name="connsiteY9" fmla="*/ 1657007 h 1944000"/>
            <a:gd name="connsiteX10" fmla="*/ 1095859 w 1944000"/>
            <a:gd name="connsiteY10" fmla="*/ 1657007 h 1944000"/>
            <a:gd name="connsiteX11" fmla="*/ 1095859 w 1944000"/>
            <a:gd name="connsiteY11" fmla="*/ 1265529 h 1944000"/>
            <a:gd name="connsiteX12" fmla="*/ 1383276 w 1944000"/>
            <a:gd name="connsiteY12" fmla="*/ 1265529 h 1944000"/>
            <a:gd name="connsiteX13" fmla="*/ 1383276 w 1944000"/>
            <a:gd name="connsiteY13" fmla="*/ 1168692 h 1944000"/>
            <a:gd name="connsiteX14" fmla="*/ 1095859 w 1944000"/>
            <a:gd name="connsiteY14" fmla="*/ 1168692 h 1944000"/>
            <a:gd name="connsiteX15" fmla="*/ 1095859 w 1944000"/>
            <a:gd name="connsiteY15" fmla="*/ 1100112 h 1944000"/>
            <a:gd name="connsiteX16" fmla="*/ 1383276 w 1944000"/>
            <a:gd name="connsiteY16" fmla="*/ 1100112 h 1944000"/>
            <a:gd name="connsiteX17" fmla="*/ 1383276 w 1944000"/>
            <a:gd name="connsiteY17" fmla="*/ 1003592 h 1944000"/>
            <a:gd name="connsiteX18" fmla="*/ 1140956 w 1944000"/>
            <a:gd name="connsiteY18" fmla="*/ 1003592 h 1944000"/>
            <a:gd name="connsiteX19" fmla="*/ 1550644 w 1944000"/>
            <a:gd name="connsiteY19" fmla="*/ 286994 h 1944000"/>
            <a:gd name="connsiteX20" fmla="*/ 1263228 w 1944000"/>
            <a:gd name="connsiteY20" fmla="*/ 286994 h 1944000"/>
            <a:gd name="connsiteX21" fmla="*/ 977399 w 1944000"/>
            <a:gd name="connsiteY21" fmla="*/ 829284 h 1944000"/>
            <a:gd name="connsiteX22" fmla="*/ 686171 w 1944000"/>
            <a:gd name="connsiteY22" fmla="*/ 286994 h 1944000"/>
            <a:gd name="connsiteX23" fmla="*/ 972000 w 1944000"/>
            <a:gd name="connsiteY23" fmla="*/ 0 h 1944000"/>
            <a:gd name="connsiteX24" fmla="*/ 1944000 w 1944000"/>
            <a:gd name="connsiteY24" fmla="*/ 972000 h 1944000"/>
            <a:gd name="connsiteX25" fmla="*/ 972000 w 1944000"/>
            <a:gd name="connsiteY25" fmla="*/ 1944000 h 1944000"/>
            <a:gd name="connsiteX26" fmla="*/ 0 w 1944000"/>
            <a:gd name="connsiteY26" fmla="*/ 972000 h 1944000"/>
            <a:gd name="connsiteX27" fmla="*/ 972000 w 1944000"/>
            <a:gd name="connsiteY27" fmla="*/ 0 h 1944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</a:cxnLst>
          <a:rect l="l" t="t" r="r" b="b"/>
          <a:pathLst>
            <a:path w="1944000" h="1944000">
              <a:moveTo>
                <a:pt x="393356" y="286994"/>
              </a:moveTo>
              <a:lnTo>
                <a:pt x="802726" y="1003592"/>
              </a:lnTo>
              <a:lnTo>
                <a:pt x="560724" y="1003592"/>
              </a:lnTo>
              <a:lnTo>
                <a:pt x="560724" y="1100112"/>
              </a:lnTo>
              <a:lnTo>
                <a:pt x="846553" y="1100112"/>
              </a:lnTo>
              <a:lnTo>
                <a:pt x="846553" y="1168692"/>
              </a:lnTo>
              <a:lnTo>
                <a:pt x="560724" y="1168692"/>
              </a:lnTo>
              <a:lnTo>
                <a:pt x="560724" y="1265529"/>
              </a:lnTo>
              <a:lnTo>
                <a:pt x="846553" y="1265529"/>
              </a:lnTo>
              <a:lnTo>
                <a:pt x="846553" y="1657007"/>
              </a:lnTo>
              <a:lnTo>
                <a:pt x="1095859" y="1657007"/>
              </a:lnTo>
              <a:lnTo>
                <a:pt x="1095859" y="1265529"/>
              </a:lnTo>
              <a:lnTo>
                <a:pt x="1383276" y="1265529"/>
              </a:lnTo>
              <a:lnTo>
                <a:pt x="1383276" y="1168692"/>
              </a:lnTo>
              <a:lnTo>
                <a:pt x="1095859" y="1168692"/>
              </a:lnTo>
              <a:lnTo>
                <a:pt x="1095859" y="1100112"/>
              </a:lnTo>
              <a:lnTo>
                <a:pt x="1383276" y="1100112"/>
              </a:lnTo>
              <a:lnTo>
                <a:pt x="1383276" y="1003592"/>
              </a:lnTo>
              <a:lnTo>
                <a:pt x="1140956" y="1003592"/>
              </a:lnTo>
              <a:lnTo>
                <a:pt x="1550644" y="286994"/>
              </a:lnTo>
              <a:lnTo>
                <a:pt x="1263228" y="286994"/>
              </a:lnTo>
              <a:lnTo>
                <a:pt x="977399" y="829284"/>
              </a:lnTo>
              <a:lnTo>
                <a:pt x="686171" y="286994"/>
              </a:lnTo>
              <a:close/>
              <a:moveTo>
                <a:pt x="972000" y="0"/>
              </a:moveTo>
              <a:cubicBezTo>
                <a:pt x="1508821" y="0"/>
                <a:pt x="1944000" y="435179"/>
                <a:pt x="1944000" y="972000"/>
              </a:cubicBezTo>
              <a:cubicBezTo>
                <a:pt x="1944000" y="1508821"/>
                <a:pt x="1508821" y="1944000"/>
                <a:pt x="972000" y="1944000"/>
              </a:cubicBezTo>
              <a:cubicBezTo>
                <a:pt x="435179" y="1944000"/>
                <a:pt x="0" y="1508821"/>
                <a:pt x="0" y="972000"/>
              </a:cubicBezTo>
              <a:cubicBezTo>
                <a:pt x="0" y="435179"/>
                <a:pt x="435179" y="0"/>
                <a:pt x="972000" y="0"/>
              </a:cubicBezTo>
              <a:close/>
            </a:path>
          </a:pathLst>
        </a:cu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fontAlgn="base" hangingPunct="0">
            <a:spcBef>
              <a:spcPct val="0"/>
            </a:spcBef>
            <a:spcAft>
              <a:spcPct val="0"/>
            </a:spcAft>
          </a:pPr>
          <a:endParaRPr lang="zh-CN" altLang="en-US">
            <a:solidFill>
              <a:srgbClr val="FFFFFF"/>
            </a:solidFill>
            <a:latin typeface="Calibri" panose="020F0502020204030204" pitchFamily="34" charset="0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184150</xdr:colOff>
      <xdr:row>21</xdr:row>
      <xdr:rowOff>29845</xdr:rowOff>
    </xdr:from>
    <xdr:to>
      <xdr:col>2</xdr:col>
      <xdr:colOff>3175</xdr:colOff>
      <xdr:row>33</xdr:row>
      <xdr:rowOff>198120</xdr:rowOff>
    </xdr:to>
    <xdr:graphicFrame>
      <xdr:nvGraphicFramePr>
        <xdr:cNvPr id="4" name="图表 3"/>
        <xdr:cNvGraphicFramePr/>
      </xdr:nvGraphicFramePr>
      <xdr:xfrm>
        <a:off x="184150" y="4680585"/>
        <a:ext cx="2609850" cy="2682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34</xdr:row>
      <xdr:rowOff>142875</xdr:rowOff>
    </xdr:from>
    <xdr:to>
      <xdr:col>16</xdr:col>
      <xdr:colOff>19050</xdr:colOff>
      <xdr:row>40</xdr:row>
      <xdr:rowOff>9525</xdr:rowOff>
    </xdr:to>
    <xdr:grpSp>
      <xdr:nvGrpSpPr>
        <xdr:cNvPr id="6" name="组合 5"/>
        <xdr:cNvGrpSpPr/>
      </xdr:nvGrpSpPr>
      <xdr:grpSpPr>
        <a:xfrm>
          <a:off x="7086600" y="7510780"/>
          <a:ext cx="6686550" cy="1123950"/>
          <a:chOff x="11145" y="10080"/>
          <a:chExt cx="10530" cy="1410"/>
        </a:xfrm>
        <a:solidFill>
          <a:schemeClr val="accent6">
            <a:lumMod val="40000"/>
            <a:lumOff val="60000"/>
          </a:schemeClr>
        </a:solidFill>
      </xdr:grpSpPr>
      <xdr:sp>
        <xdr:nvSpPr>
          <xdr:cNvPr id="2" name="矩形 1"/>
          <xdr:cNvSpPr/>
        </xdr:nvSpPr>
        <xdr:spPr>
          <a:xfrm>
            <a:off x="11145" y="10320"/>
            <a:ext cx="10530" cy="1170"/>
          </a:xfrm>
          <a:prstGeom prst="rect">
            <a:avLst/>
          </a:prstGeom>
          <a:grpFill/>
          <a:ln>
            <a:solidFill>
              <a:srgbClr val="EED5D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200"/>
              <a:t>以上公式自动生成，无需手动</a:t>
            </a:r>
            <a:endParaRPr lang="zh-CN" altLang="en-US" sz="1200"/>
          </a:p>
        </xdr:txBody>
      </xdr:sp>
      <xdr:sp>
        <xdr:nvSpPr>
          <xdr:cNvPr id="5" name="等腰三角形 4"/>
          <xdr:cNvSpPr/>
        </xdr:nvSpPr>
        <xdr:spPr>
          <a:xfrm>
            <a:off x="16200" y="10080"/>
            <a:ext cx="420" cy="28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2</xdr:col>
      <xdr:colOff>171450</xdr:colOff>
      <xdr:row>27</xdr:row>
      <xdr:rowOff>142875</xdr:rowOff>
    </xdr:from>
    <xdr:to>
      <xdr:col>6</xdr:col>
      <xdr:colOff>895350</xdr:colOff>
      <xdr:row>33</xdr:row>
      <xdr:rowOff>37465</xdr:rowOff>
    </xdr:to>
    <xdr:grpSp>
      <xdr:nvGrpSpPr>
        <xdr:cNvPr id="7" name="组合 6"/>
        <xdr:cNvGrpSpPr/>
      </xdr:nvGrpSpPr>
      <xdr:grpSpPr>
        <a:xfrm>
          <a:off x="2962275" y="6050915"/>
          <a:ext cx="3952875" cy="1151890"/>
          <a:chOff x="11145" y="10080"/>
          <a:chExt cx="10530" cy="1410"/>
        </a:xfrm>
        <a:solidFill>
          <a:schemeClr val="accent6">
            <a:lumMod val="60000"/>
            <a:lumOff val="40000"/>
          </a:schemeClr>
        </a:solidFill>
      </xdr:grpSpPr>
      <xdr:sp>
        <xdr:nvSpPr>
          <xdr:cNvPr id="8" name="矩形 7"/>
          <xdr:cNvSpPr/>
        </xdr:nvSpPr>
        <xdr:spPr>
          <a:xfrm>
            <a:off x="11145" y="10320"/>
            <a:ext cx="10530" cy="1170"/>
          </a:xfrm>
          <a:prstGeom prst="rect">
            <a:avLst/>
          </a:prstGeom>
          <a:grpFill/>
          <a:ln>
            <a:solidFill>
              <a:srgbClr val="EED5D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200"/>
              <a:t>只需在此录入支出明细</a:t>
            </a:r>
            <a:endParaRPr lang="zh-CN" altLang="en-US" sz="1200"/>
          </a:p>
        </xdr:txBody>
      </xdr:sp>
      <xdr:sp>
        <xdr:nvSpPr>
          <xdr:cNvPr id="9" name="等腰三角形 8"/>
          <xdr:cNvSpPr/>
        </xdr:nvSpPr>
        <xdr:spPr>
          <a:xfrm>
            <a:off x="16200" y="10080"/>
            <a:ext cx="420" cy="28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17</xdr:col>
      <xdr:colOff>19050</xdr:colOff>
      <xdr:row>0</xdr:row>
      <xdr:rowOff>635</xdr:rowOff>
    </xdr:from>
    <xdr:to>
      <xdr:col>18</xdr:col>
      <xdr:colOff>543560</xdr:colOff>
      <xdr:row>2</xdr:row>
      <xdr:rowOff>160020</xdr:rowOff>
    </xdr:to>
    <xdr:sp>
      <xdr:nvSpPr>
        <xdr:cNvPr id="10" name="右箭头 9">
          <a:hlinkClick xmlns:r="http://schemas.openxmlformats.org/officeDocument/2006/relationships" r:id="rId2"/>
        </xdr:cNvPr>
        <xdr:cNvSpPr/>
      </xdr:nvSpPr>
      <xdr:spPr>
        <a:xfrm>
          <a:off x="14458950" y="635"/>
          <a:ext cx="1210310" cy="781050"/>
        </a:xfrm>
        <a:prstGeom prst="rightArrow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返回首页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showGridLines="0" workbookViewId="0">
      <selection activeCell="E33" sqref="E33"/>
    </sheetView>
  </sheetViews>
  <sheetFormatPr defaultColWidth="9" defaultRowHeight="13.5"/>
  <cols>
    <col min="1" max="1" width="9" customWidth="1"/>
    <col min="2" max="2" width="12.375" customWidth="1"/>
    <col min="4" max="4" width="12.375" style="33" customWidth="1"/>
    <col min="6" max="6" width="12.375" style="33" customWidth="1"/>
    <col min="8" max="8" width="12.375" style="33" customWidth="1"/>
  </cols>
  <sheetData>
    <row r="1" ht="27.95" customHeight="1" spans="1:9">
      <c r="A1" s="34" t="s">
        <v>0</v>
      </c>
      <c r="B1" s="35"/>
      <c r="C1" s="35"/>
      <c r="D1" s="35"/>
      <c r="E1" s="35"/>
      <c r="F1" s="35"/>
      <c r="G1" s="35"/>
      <c r="H1" s="35"/>
      <c r="I1" s="35"/>
    </row>
    <row r="2" ht="27.95" customHeight="1" spans="1:9">
      <c r="A2" s="35"/>
      <c r="B2" s="35"/>
      <c r="C2" s="35"/>
      <c r="D2" s="35"/>
      <c r="E2" s="35"/>
      <c r="F2" s="35"/>
      <c r="G2" s="35"/>
      <c r="H2" s="35"/>
      <c r="I2" s="35"/>
    </row>
    <row r="3" ht="27.95" customHeight="1" spans="1:9">
      <c r="A3" s="35"/>
      <c r="B3" s="35"/>
      <c r="C3" s="35"/>
      <c r="D3" s="35"/>
      <c r="E3" s="35"/>
      <c r="F3" s="35"/>
      <c r="G3" s="35"/>
      <c r="H3" s="35"/>
      <c r="I3" s="35"/>
    </row>
    <row r="4" spans="1:9">
      <c r="A4" s="36"/>
      <c r="B4" s="36"/>
      <c r="C4" s="36"/>
      <c r="D4" s="37"/>
      <c r="E4" s="36"/>
      <c r="F4" s="37"/>
      <c r="G4" s="36"/>
      <c r="H4" s="37"/>
      <c r="I4" s="36"/>
    </row>
    <row r="5" spans="1:9">
      <c r="A5" s="36"/>
      <c r="B5" s="36"/>
      <c r="C5" s="36"/>
      <c r="D5" s="37"/>
      <c r="E5" s="36"/>
      <c r="F5" s="37"/>
      <c r="G5" s="36"/>
      <c r="H5" s="37"/>
      <c r="I5" s="36"/>
    </row>
    <row r="6" spans="1:9">
      <c r="A6" s="36"/>
      <c r="B6" s="36"/>
      <c r="C6" s="36"/>
      <c r="D6" s="37"/>
      <c r="E6" s="36"/>
      <c r="F6" s="37"/>
      <c r="G6" s="36"/>
      <c r="H6" s="37"/>
      <c r="I6" s="36"/>
    </row>
    <row r="7" spans="1:9">
      <c r="A7" s="36"/>
      <c r="B7" s="36"/>
      <c r="C7" s="36"/>
      <c r="D7" s="37"/>
      <c r="E7" s="36"/>
      <c r="F7" s="37"/>
      <c r="G7" s="36"/>
      <c r="H7" s="37"/>
      <c r="I7" s="36"/>
    </row>
    <row r="8" spans="1:9">
      <c r="A8" s="36"/>
      <c r="B8" s="36"/>
      <c r="C8" s="36"/>
      <c r="D8" s="37"/>
      <c r="E8" s="36"/>
      <c r="F8" s="37"/>
      <c r="G8" s="36"/>
      <c r="H8" s="37"/>
      <c r="I8" s="36"/>
    </row>
    <row r="9" spans="1:9">
      <c r="A9" s="36"/>
      <c r="B9" s="36"/>
      <c r="C9" s="36"/>
      <c r="D9" s="37"/>
      <c r="E9" s="36"/>
      <c r="F9" s="37"/>
      <c r="G9" s="36"/>
      <c r="H9" s="37"/>
      <c r="I9" s="36"/>
    </row>
    <row r="10" spans="1:9">
      <c r="A10" s="36"/>
      <c r="B10" s="36"/>
      <c r="C10" s="36"/>
      <c r="D10" s="37"/>
      <c r="E10" s="36"/>
      <c r="F10" s="37"/>
      <c r="G10" s="36"/>
      <c r="H10" s="37"/>
      <c r="I10" s="36"/>
    </row>
    <row r="11" spans="1:9">
      <c r="A11" s="36"/>
      <c r="B11" s="36"/>
      <c r="C11" s="36"/>
      <c r="D11" s="37"/>
      <c r="E11" s="36"/>
      <c r="F11" s="37"/>
      <c r="G11" s="36"/>
      <c r="H11" s="37"/>
      <c r="I11" s="36"/>
    </row>
    <row r="12" ht="22.5" spans="1:9">
      <c r="A12" s="36"/>
      <c r="B12" s="38" t="s">
        <v>1</v>
      </c>
      <c r="C12" s="39"/>
      <c r="D12" s="38" t="s">
        <v>2</v>
      </c>
      <c r="E12" s="39"/>
      <c r="F12" s="38" t="s">
        <v>3</v>
      </c>
      <c r="G12" s="39"/>
      <c r="H12" s="38" t="s">
        <v>4</v>
      </c>
      <c r="I12" s="39"/>
    </row>
    <row r="13" ht="24" customHeight="1" spans="1:10">
      <c r="A13" s="40"/>
      <c r="B13" s="41">
        <f ca="1">一季度!B18</f>
        <v>13200</v>
      </c>
      <c r="C13" s="41"/>
      <c r="D13" s="41">
        <f ca="1">二季度!B18</f>
        <v>16210</v>
      </c>
      <c r="E13" s="41"/>
      <c r="F13" s="42">
        <f ca="1">三季度!B18</f>
        <v>16301</v>
      </c>
      <c r="G13" s="41"/>
      <c r="H13" s="41">
        <f ca="1">四季度!B18</f>
        <v>16582</v>
      </c>
      <c r="I13" s="41"/>
      <c r="J13" s="51"/>
    </row>
    <row r="14" ht="42" customHeight="1" spans="1:10">
      <c r="A14" s="43" t="s">
        <v>5</v>
      </c>
      <c r="B14" s="44"/>
      <c r="C14" s="44"/>
      <c r="D14" s="44"/>
      <c r="E14" s="44"/>
      <c r="F14" s="44"/>
      <c r="G14" s="44"/>
      <c r="H14" s="44"/>
      <c r="I14" s="44"/>
      <c r="J14" s="51"/>
    </row>
    <row r="15" ht="47.1" customHeight="1" spans="1:9">
      <c r="A15" s="45">
        <f ca="1">一季度!B18+二季度!B18+三季度!B18+四季度!B18</f>
        <v>62293</v>
      </c>
      <c r="B15" s="45"/>
      <c r="C15" s="45"/>
      <c r="D15" s="45"/>
      <c r="E15" s="45"/>
      <c r="F15" s="45"/>
      <c r="G15" s="45"/>
      <c r="H15" s="45"/>
      <c r="I15" s="45"/>
    </row>
    <row r="16" spans="1:9">
      <c r="A16" s="46"/>
      <c r="B16" s="46"/>
      <c r="C16" s="46"/>
      <c r="D16" s="47"/>
      <c r="E16" s="46"/>
      <c r="F16" s="47"/>
      <c r="G16" s="46"/>
      <c r="H16" s="47"/>
      <c r="I16" s="46"/>
    </row>
    <row r="28" ht="16.5" spans="1:9">
      <c r="A28" s="48" t="s">
        <v>6</v>
      </c>
      <c r="B28" s="48"/>
      <c r="C28" s="48"/>
      <c r="D28" s="48"/>
      <c r="E28" s="48"/>
      <c r="F28" s="48"/>
      <c r="G28" s="48"/>
      <c r="H28" s="48"/>
      <c r="I28" s="48"/>
    </row>
    <row r="29" ht="16.5" spans="1:9">
      <c r="A29" s="49" t="s">
        <v>7</v>
      </c>
      <c r="B29" s="49"/>
      <c r="C29" s="49"/>
      <c r="D29" s="49"/>
      <c r="E29" s="49"/>
      <c r="F29" s="49"/>
      <c r="G29" s="49"/>
      <c r="H29" s="49"/>
      <c r="I29" s="49"/>
    </row>
    <row r="30" s="33" customFormat="1" ht="16.5" spans="1:9">
      <c r="A30" s="49" t="s">
        <v>8</v>
      </c>
      <c r="B30" s="49"/>
      <c r="C30" s="49"/>
      <c r="D30" s="49"/>
      <c r="E30" s="49"/>
      <c r="F30" s="49"/>
      <c r="G30" s="49"/>
      <c r="H30" s="49"/>
      <c r="I30" s="49"/>
    </row>
    <row r="31" s="33" customFormat="1" ht="16.5" spans="1:9">
      <c r="A31" s="49" t="s">
        <v>9</v>
      </c>
      <c r="B31" s="49"/>
      <c r="C31" s="49"/>
      <c r="D31" s="49"/>
      <c r="E31" s="49"/>
      <c r="F31" s="49"/>
      <c r="G31" s="49"/>
      <c r="H31" s="49"/>
      <c r="I31" s="49"/>
    </row>
    <row r="32" s="33" customFormat="1" spans="1:9">
      <c r="A32" s="50"/>
      <c r="B32" s="50"/>
      <c r="C32" s="50"/>
      <c r="D32" s="50"/>
      <c r="E32" s="50"/>
      <c r="F32" s="50"/>
      <c r="G32" s="50"/>
      <c r="H32" s="50"/>
      <c r="I32" s="50"/>
    </row>
  </sheetData>
  <mergeCells count="7">
    <mergeCell ref="A14:I14"/>
    <mergeCell ref="A15:I15"/>
    <mergeCell ref="A29:I29"/>
    <mergeCell ref="A30:I30"/>
    <mergeCell ref="A31:I31"/>
    <mergeCell ref="A32:I32"/>
    <mergeCell ref="A1:I3"/>
  </mergeCells>
  <pageMargins left="0.75" right="0.75" top="1" bottom="1" header="0.511805555555556" footer="0.511805555555556"/>
  <pageSetup paperSize="9" scale="85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400"/>
  <sheetViews>
    <sheetView showGridLines="0" workbookViewId="0">
      <selection activeCell="B1" sqref="B1:G21"/>
    </sheetView>
  </sheetViews>
  <sheetFormatPr defaultColWidth="9" defaultRowHeight="16.5"/>
  <cols>
    <col min="1" max="1" width="2.5" style="1" customWidth="1"/>
    <col min="2" max="2" width="34.125" style="1" customWidth="1"/>
    <col min="3" max="3" width="2.375" style="2" customWidth="1"/>
    <col min="4" max="4" width="11.125" style="3" customWidth="1"/>
    <col min="5" max="5" width="14.875" style="3" customWidth="1"/>
    <col min="6" max="6" width="14" style="4" customWidth="1"/>
    <col min="7" max="7" width="11.75" style="3" customWidth="1"/>
    <col min="8" max="8" width="2.125" style="1" customWidth="1"/>
    <col min="9" max="9" width="13.125" style="1" customWidth="1"/>
    <col min="10" max="10" width="15" style="5" customWidth="1"/>
    <col min="11" max="11" width="1.75" style="1" customWidth="1"/>
    <col min="12" max="12" width="13.125" style="1" customWidth="1"/>
    <col min="13" max="13" width="15" style="5" customWidth="1"/>
    <col min="14" max="14" width="1.5" style="1" customWidth="1"/>
    <col min="15" max="15" width="13.125" style="1" customWidth="1"/>
    <col min="16" max="16" width="15" style="5" customWidth="1"/>
    <col min="17" max="16384" width="9" style="1"/>
  </cols>
  <sheetData>
    <row r="1" ht="27.95" customHeight="1" spans="4:16">
      <c r="D1" s="31" t="s">
        <v>10</v>
      </c>
      <c r="E1" s="31" t="s">
        <v>11</v>
      </c>
      <c r="F1" s="31" t="s">
        <v>12</v>
      </c>
      <c r="G1" s="31" t="s">
        <v>13</v>
      </c>
      <c r="H1" s="7"/>
      <c r="I1" s="21" t="str">
        <f>B13&amp;"月份："</f>
        <v>一季度月份：</v>
      </c>
      <c r="J1" s="21">
        <v>1</v>
      </c>
      <c r="K1" s="21"/>
      <c r="L1" s="21" t="str">
        <f>B13&amp;"月份："</f>
        <v>一季度月份：</v>
      </c>
      <c r="M1" s="21">
        <v>2</v>
      </c>
      <c r="N1" s="21"/>
      <c r="O1" s="21" t="str">
        <f>B13&amp;"月份："</f>
        <v>一季度月份：</v>
      </c>
      <c r="P1" s="21">
        <v>3</v>
      </c>
    </row>
    <row r="2" ht="21" customHeight="1" spans="2:16">
      <c r="B2" s="8" t="s">
        <v>14</v>
      </c>
      <c r="D2" s="32"/>
      <c r="E2" s="32"/>
      <c r="F2" s="32"/>
      <c r="G2" s="32"/>
      <c r="H2" s="7"/>
      <c r="I2" s="22" t="s">
        <v>15</v>
      </c>
      <c r="J2" s="23" t="s">
        <v>12</v>
      </c>
      <c r="K2" s="7"/>
      <c r="L2" s="22" t="s">
        <v>15</v>
      </c>
      <c r="M2" s="23" t="s">
        <v>12</v>
      </c>
      <c r="N2" s="7"/>
      <c r="O2" s="22" t="s">
        <v>15</v>
      </c>
      <c r="P2" s="23" t="s">
        <v>12</v>
      </c>
    </row>
    <row r="3" ht="14.25" customHeight="1" spans="2:16">
      <c r="B3" s="9"/>
      <c r="D3" s="10">
        <v>43101</v>
      </c>
      <c r="E3" s="11" t="s">
        <v>16</v>
      </c>
      <c r="F3" s="12">
        <v>600</v>
      </c>
      <c r="G3" s="11"/>
      <c r="H3" s="7"/>
      <c r="I3" s="10">
        <f>IF(MONTH(DATE($B$8,$J$1,ROW()-2))=$J$1,DATE($B$8,$J$1,ROW()-2),"")</f>
        <v>43101</v>
      </c>
      <c r="J3" s="12">
        <f ca="1">SUMIF(D:F,I3,F:F)</f>
        <v>1500</v>
      </c>
      <c r="K3" s="7"/>
      <c r="L3" s="10">
        <f>IF(MONTH(DATE($B$8,$M$1,ROW()-2))=$M$1,DATE($B$8,$M$1,ROW()-2),"")</f>
        <v>43132</v>
      </c>
      <c r="M3" s="12">
        <f ca="1">SUMIF(D:F,L3,F:F)</f>
        <v>0</v>
      </c>
      <c r="N3" s="7"/>
      <c r="O3" s="10">
        <f>IF(MONTH(DATE($B$8,$P$1,ROW()-2))=$P$1,DATE($B$8,$P$1,ROW()-2),"")</f>
        <v>43160</v>
      </c>
      <c r="P3" s="12">
        <f ca="1">SUMIF(D:F,O3,F:F)</f>
        <v>1000</v>
      </c>
    </row>
    <row r="4" ht="14.25" customHeight="1" spans="2:16">
      <c r="B4" s="3"/>
      <c r="D4" s="10">
        <v>43101</v>
      </c>
      <c r="E4" s="11" t="s">
        <v>17</v>
      </c>
      <c r="F4" s="12">
        <v>400</v>
      </c>
      <c r="G4" s="11"/>
      <c r="H4" s="7"/>
      <c r="I4" s="10">
        <f>IF(MONTH(DATE($B$8,$J$1,ROW()-2))=$J$1,DATE($B$8,$J$1,ROW()-2),"")</f>
        <v>43102</v>
      </c>
      <c r="J4" s="12">
        <f ca="1">SUMIF(D:F,I4,F:F)</f>
        <v>0</v>
      </c>
      <c r="K4" s="7"/>
      <c r="L4" s="10">
        <f>IF(MONTH(DATE($B$8,$M$1,ROW()-2))=$M$1,DATE($B$8,$M$1,ROW()-2),"")</f>
        <v>43133</v>
      </c>
      <c r="M4" s="12">
        <f ca="1">SUMIF(D:F,L4,F:F)</f>
        <v>0</v>
      </c>
      <c r="N4" s="7"/>
      <c r="O4" s="10">
        <f>IF(MONTH(DATE($B$8,$P$1,ROW()-2))=$P$1,DATE($B$8,$P$1,ROW()-2),"")</f>
        <v>43161</v>
      </c>
      <c r="P4" s="12">
        <f ca="1">SUMIF(D:F,O4,F:F)</f>
        <v>0</v>
      </c>
    </row>
    <row r="5" ht="13.5" customHeight="1" spans="2:16">
      <c r="B5" s="13"/>
      <c r="D5" s="10">
        <v>43101</v>
      </c>
      <c r="E5" s="11" t="s">
        <v>18</v>
      </c>
      <c r="F5" s="12">
        <v>500</v>
      </c>
      <c r="G5" s="11"/>
      <c r="H5" s="7"/>
      <c r="I5" s="10">
        <f>IF(MONTH(DATE($B$8,$J$1,ROW()-2))=$J$1,DATE($B$8,$J$1,ROW()-2),"")</f>
        <v>43103</v>
      </c>
      <c r="J5" s="12">
        <f ca="1">SUMIF(D:F,I5,F:F)</f>
        <v>0</v>
      </c>
      <c r="K5" s="7"/>
      <c r="L5" s="10">
        <f>IF(MONTH(DATE($B$8,$M$1,ROW()-2))=$M$1,DATE($B$8,$M$1,ROW()-2),"")</f>
        <v>43134</v>
      </c>
      <c r="M5" s="12">
        <f ca="1">SUMIF(D:F,L5,F:F)</f>
        <v>0</v>
      </c>
      <c r="N5" s="7"/>
      <c r="O5" s="10">
        <f>IF(MONTH(DATE($B$8,$P$1,ROW()-2))=$P$1,DATE($B$8,$P$1,ROW()-2),"")</f>
        <v>43162</v>
      </c>
      <c r="P5" s="12">
        <f ca="1">SUMIF(D:F,O5,F:F)</f>
        <v>0</v>
      </c>
    </row>
    <row r="6" ht="13.5" customHeight="1" spans="2:16">
      <c r="B6" s="13"/>
      <c r="D6" s="10">
        <v>43118</v>
      </c>
      <c r="E6" s="11" t="s">
        <v>19</v>
      </c>
      <c r="F6" s="12">
        <v>800</v>
      </c>
      <c r="G6" s="11"/>
      <c r="H6" s="7"/>
      <c r="I6" s="10">
        <f>IF(MONTH(DATE($B$8,$J$1,ROW()-2))=$J$1,DATE($B$8,$J$1,ROW()-2),"")</f>
        <v>43104</v>
      </c>
      <c r="J6" s="12">
        <f ca="1">SUMIF(D:F,I6,F:F)</f>
        <v>0</v>
      </c>
      <c r="K6" s="7"/>
      <c r="L6" s="10">
        <f>IF(MONTH(DATE($B$8,$M$1,ROW()-2))=$M$1,DATE($B$8,$M$1,ROW()-2),"")</f>
        <v>43135</v>
      </c>
      <c r="M6" s="12">
        <f ca="1">SUMIF(D:F,L6,F:F)</f>
        <v>0</v>
      </c>
      <c r="N6" s="7"/>
      <c r="O6" s="10">
        <f>IF(MONTH(DATE($B$8,$P$1,ROW()-2))=$P$1,DATE($B$8,$P$1,ROW()-2),"")</f>
        <v>43163</v>
      </c>
      <c r="P6" s="12">
        <f ca="1">SUMIF(D:F,O6,F:F)</f>
        <v>0</v>
      </c>
    </row>
    <row r="7" ht="17.25" customHeight="1" spans="2:16">
      <c r="B7" s="14" t="s">
        <v>20</v>
      </c>
      <c r="D7" s="10">
        <v>43118</v>
      </c>
      <c r="E7" s="11" t="s">
        <v>16</v>
      </c>
      <c r="F7" s="12">
        <v>600</v>
      </c>
      <c r="G7" s="11"/>
      <c r="H7" s="7"/>
      <c r="I7" s="10">
        <f>IF(MONTH(DATE($B$8,$J$1,ROW()-2))=$J$1,DATE($B$8,$J$1,ROW()-2),"")</f>
        <v>43105</v>
      </c>
      <c r="J7" s="12">
        <f ca="1">SUMIF(D:F,I7,F:F)</f>
        <v>0</v>
      </c>
      <c r="K7" s="7"/>
      <c r="L7" s="10">
        <f>IF(MONTH(DATE($B$8,$M$1,ROW()-2))=$M$1,DATE($B$8,$M$1,ROW()-2),"")</f>
        <v>43136</v>
      </c>
      <c r="M7" s="12">
        <f ca="1">SUMIF(D:F,L7,F:F)</f>
        <v>0</v>
      </c>
      <c r="N7" s="7"/>
      <c r="O7" s="10">
        <f>IF(MONTH(DATE($B$8,$P$1,ROW()-2))=$P$1,DATE($B$8,$P$1,ROW()-2),"")</f>
        <v>43164</v>
      </c>
      <c r="P7" s="12">
        <f ca="1">SUMIF(D:F,O7,F:F)</f>
        <v>0</v>
      </c>
    </row>
    <row r="8" ht="13.5" customHeight="1" spans="2:16">
      <c r="B8" s="15">
        <v>2018</v>
      </c>
      <c r="D8" s="10">
        <v>43118</v>
      </c>
      <c r="E8" s="11" t="s">
        <v>17</v>
      </c>
      <c r="F8" s="12">
        <v>400</v>
      </c>
      <c r="G8" s="11"/>
      <c r="H8" s="7"/>
      <c r="I8" s="10">
        <f>IF(MONTH(DATE($B$8,$J$1,ROW()-2))=$J$1,DATE($B$8,$J$1,ROW()-2),"")</f>
        <v>43106</v>
      </c>
      <c r="J8" s="12">
        <f ca="1">SUMIF(D:F,I8,F:F)</f>
        <v>0</v>
      </c>
      <c r="K8" s="7"/>
      <c r="L8" s="10">
        <f>IF(MONTH(DATE($B$8,$M$1,ROW()-2))=$M$1,DATE($B$8,$M$1,ROW()-2),"")</f>
        <v>43137</v>
      </c>
      <c r="M8" s="12">
        <f ca="1">SUMIF(D:F,L8,F:F)</f>
        <v>0</v>
      </c>
      <c r="N8" s="7"/>
      <c r="O8" s="10">
        <f>IF(MONTH(DATE($B$8,$P$1,ROW()-2))=$P$1,DATE($B$8,$P$1,ROW()-2),"")</f>
        <v>43165</v>
      </c>
      <c r="P8" s="12">
        <f ca="1">SUMIF(D:F,O8,F:F)</f>
        <v>0</v>
      </c>
    </row>
    <row r="9" ht="13.5" customHeight="1" spans="2:16">
      <c r="B9" s="15"/>
      <c r="D9" s="10">
        <v>43141</v>
      </c>
      <c r="E9" s="11" t="s">
        <v>16</v>
      </c>
      <c r="F9" s="12">
        <v>600</v>
      </c>
      <c r="G9" s="11"/>
      <c r="H9" s="7"/>
      <c r="I9" s="10">
        <f>IF(MONTH(DATE($B$8,$J$1,ROW()-2))=$J$1,DATE($B$8,$J$1,ROW()-2),"")</f>
        <v>43107</v>
      </c>
      <c r="J9" s="12">
        <f ca="1">SUMIF(D:F,I9,F:F)</f>
        <v>0</v>
      </c>
      <c r="K9" s="7"/>
      <c r="L9" s="10">
        <f>IF(MONTH(DATE($B$8,$M$1,ROW()-2))=$M$1,DATE($B$8,$M$1,ROW()-2),"")</f>
        <v>43138</v>
      </c>
      <c r="M9" s="12">
        <f ca="1">SUMIF(D:F,L9,F:F)</f>
        <v>0</v>
      </c>
      <c r="N9" s="7"/>
      <c r="O9" s="10">
        <f>IF(MONTH(DATE($B$8,$P$1,ROW()-2))=$P$1,DATE($B$8,$P$1,ROW()-2),"")</f>
        <v>43166</v>
      </c>
      <c r="P9" s="12">
        <f ca="1">SUMIF(D:F,O9,F:F)</f>
        <v>0</v>
      </c>
    </row>
    <row r="10" ht="13.5" customHeight="1" spans="2:16">
      <c r="B10" s="15"/>
      <c r="D10" s="10">
        <v>43141</v>
      </c>
      <c r="E10" s="11" t="s">
        <v>17</v>
      </c>
      <c r="F10" s="12">
        <v>400</v>
      </c>
      <c r="G10" s="11"/>
      <c r="H10" s="7"/>
      <c r="I10" s="10">
        <f>IF(MONTH(DATE($B$8,$J$1,ROW()-2))=$J$1,DATE($B$8,$J$1,ROW()-2),"")</f>
        <v>43108</v>
      </c>
      <c r="J10" s="12">
        <f ca="1">SUMIF(D:F,I10,F:F)</f>
        <v>0</v>
      </c>
      <c r="K10" s="7"/>
      <c r="L10" s="10">
        <f>IF(MONTH(DATE($B$8,$M$1,ROW()-2))=$M$1,DATE($B$8,$M$1,ROW()-2),"")</f>
        <v>43139</v>
      </c>
      <c r="M10" s="12">
        <f ca="1">SUMIF(D:F,L10,F:F)</f>
        <v>0</v>
      </c>
      <c r="N10" s="7"/>
      <c r="O10" s="10">
        <f>IF(MONTH(DATE($B$8,$P$1,ROW()-2))=$P$1,DATE($B$8,$P$1,ROW()-2),"")</f>
        <v>43167</v>
      </c>
      <c r="P10" s="12">
        <f ca="1">SUMIF(D:F,O10,F:F)</f>
        <v>0</v>
      </c>
    </row>
    <row r="11" ht="13.5" customHeight="1" spans="2:16">
      <c r="B11" s="15"/>
      <c r="D11" s="10">
        <v>43146</v>
      </c>
      <c r="E11" s="11" t="s">
        <v>18</v>
      </c>
      <c r="F11" s="12">
        <v>500</v>
      </c>
      <c r="G11" s="11"/>
      <c r="H11" s="7"/>
      <c r="I11" s="10">
        <f>IF(MONTH(DATE($B$8,$J$1,ROW()-2))=$J$1,DATE($B$8,$J$1,ROW()-2),"")</f>
        <v>43109</v>
      </c>
      <c r="J11" s="12">
        <f ca="1">SUMIF(D:F,I11,F:F)</f>
        <v>0</v>
      </c>
      <c r="K11" s="7"/>
      <c r="L11" s="10">
        <f>IF(MONTH(DATE($B$8,$M$1,ROW()-2))=$M$1,DATE($B$8,$M$1,ROW()-2),"")</f>
        <v>43140</v>
      </c>
      <c r="M11" s="12">
        <f ca="1">SUMIF(D:F,L11,F:F)</f>
        <v>0</v>
      </c>
      <c r="N11" s="7"/>
      <c r="O11" s="10">
        <f>IF(MONTH(DATE($B$8,$P$1,ROW()-2))=$P$1,DATE($B$8,$P$1,ROW()-2),"")</f>
        <v>43168</v>
      </c>
      <c r="P11" s="12">
        <f ca="1">SUMIF(D:F,O11,F:F)</f>
        <v>0</v>
      </c>
    </row>
    <row r="12" ht="17.25" customHeight="1" spans="2:16">
      <c r="B12" s="14" t="s">
        <v>21</v>
      </c>
      <c r="D12" s="10">
        <v>43149</v>
      </c>
      <c r="E12" s="11" t="s">
        <v>19</v>
      </c>
      <c r="F12" s="12">
        <v>800</v>
      </c>
      <c r="G12" s="11"/>
      <c r="H12" s="7"/>
      <c r="I12" s="10">
        <f>IF(MONTH(DATE($B$8,$J$1,ROW()-2))=$J$1,DATE($B$8,$J$1,ROW()-2),"")</f>
        <v>43110</v>
      </c>
      <c r="J12" s="12">
        <f ca="1">SUMIF(D:F,I12,F:F)</f>
        <v>0</v>
      </c>
      <c r="K12" s="7"/>
      <c r="L12" s="10">
        <f>IF(MONTH(DATE($B$8,$M$1,ROW()-2))=$M$1,DATE($B$8,$M$1,ROW()-2),"")</f>
        <v>43141</v>
      </c>
      <c r="M12" s="12">
        <f ca="1">SUMIF(D:F,L12,F:F)</f>
        <v>1000</v>
      </c>
      <c r="N12" s="7"/>
      <c r="O12" s="10">
        <f>IF(MONTH(DATE($B$8,$P$1,ROW()-2))=$P$1,DATE($B$8,$P$1,ROW()-2),"")</f>
        <v>43169</v>
      </c>
      <c r="P12" s="12">
        <f ca="1">SUMIF(D:F,O12,F:F)</f>
        <v>1300</v>
      </c>
    </row>
    <row r="13" ht="13.5" customHeight="1" spans="2:16">
      <c r="B13" s="15" t="s">
        <v>1</v>
      </c>
      <c r="D13" s="10">
        <v>43149</v>
      </c>
      <c r="E13" s="11" t="s">
        <v>16</v>
      </c>
      <c r="F13" s="12">
        <v>600</v>
      </c>
      <c r="G13" s="11"/>
      <c r="H13" s="7"/>
      <c r="I13" s="10">
        <f>IF(MONTH(DATE($B$8,$J$1,ROW()-2))=$J$1,DATE($B$8,$J$1,ROW()-2),"")</f>
        <v>43111</v>
      </c>
      <c r="J13" s="12">
        <f ca="1">SUMIF(D:F,I13,F:F)</f>
        <v>0</v>
      </c>
      <c r="K13" s="7"/>
      <c r="L13" s="10">
        <f>IF(MONTH(DATE($B$8,$M$1,ROW()-2))=$M$1,DATE($B$8,$M$1,ROW()-2),"")</f>
        <v>43142</v>
      </c>
      <c r="M13" s="12">
        <f ca="1">SUMIF(D:F,L13,F:F)</f>
        <v>0</v>
      </c>
      <c r="N13" s="7"/>
      <c r="O13" s="10">
        <f>IF(MONTH(DATE($B$8,$P$1,ROW()-2))=$P$1,DATE($B$8,$P$1,ROW()-2),"")</f>
        <v>43170</v>
      </c>
      <c r="P13" s="12">
        <f ca="1">SUMIF(D:F,O13,F:F)</f>
        <v>0</v>
      </c>
    </row>
    <row r="14" ht="13.5" customHeight="1" spans="2:16">
      <c r="B14" s="15"/>
      <c r="D14" s="10">
        <v>43156</v>
      </c>
      <c r="E14" s="11" t="s">
        <v>17</v>
      </c>
      <c r="F14" s="12">
        <v>400</v>
      </c>
      <c r="G14" s="11"/>
      <c r="H14" s="7"/>
      <c r="I14" s="10">
        <f>IF(MONTH(DATE($B$8,$J$1,ROW()-2))=$J$1,DATE($B$8,$J$1,ROW()-2),"")</f>
        <v>43112</v>
      </c>
      <c r="J14" s="12">
        <f ca="1">SUMIF(D:F,I14,F:F)</f>
        <v>0</v>
      </c>
      <c r="K14" s="7"/>
      <c r="L14" s="10">
        <f>IF(MONTH(DATE($B$8,$M$1,ROW()-2))=$M$1,DATE($B$8,$M$1,ROW()-2),"")</f>
        <v>43143</v>
      </c>
      <c r="M14" s="12">
        <f ca="1">SUMIF(D:F,L14,F:F)</f>
        <v>0</v>
      </c>
      <c r="N14" s="7"/>
      <c r="O14" s="10">
        <f>IF(MONTH(DATE($B$8,$P$1,ROW()-2))=$P$1,DATE($B$8,$P$1,ROW()-2),"")</f>
        <v>43171</v>
      </c>
      <c r="P14" s="12">
        <f ca="1">SUMIF(D:F,O14,F:F)</f>
        <v>1000</v>
      </c>
    </row>
    <row r="15" ht="13.5" customHeight="1" spans="2:16">
      <c r="B15" s="15"/>
      <c r="D15" s="10">
        <v>43160</v>
      </c>
      <c r="E15" s="11" t="s">
        <v>16</v>
      </c>
      <c r="F15" s="12">
        <v>600</v>
      </c>
      <c r="G15" s="11"/>
      <c r="H15" s="7"/>
      <c r="I15" s="10">
        <f>IF(MONTH(DATE($B$8,$J$1,ROW()-2))=$J$1,DATE($B$8,$J$1,ROW()-2),"")</f>
        <v>43113</v>
      </c>
      <c r="J15" s="12">
        <f ca="1">SUMIF(D:F,I15,F:F)</f>
        <v>0</v>
      </c>
      <c r="K15" s="7"/>
      <c r="L15" s="10">
        <f>IF(MONTH(DATE($B$8,$M$1,ROW()-2))=$M$1,DATE($B$8,$M$1,ROW()-2),"")</f>
        <v>43144</v>
      </c>
      <c r="M15" s="12">
        <f ca="1">SUMIF(D:F,L15,F:F)</f>
        <v>0</v>
      </c>
      <c r="N15" s="7"/>
      <c r="O15" s="10">
        <f>IF(MONTH(DATE($B$8,$P$1,ROW()-2))=$P$1,DATE($B$8,$P$1,ROW()-2),"")</f>
        <v>43172</v>
      </c>
      <c r="P15" s="12">
        <f ca="1">SUMIF(D:F,O15,F:F)</f>
        <v>0</v>
      </c>
    </row>
    <row r="16" ht="13.5" customHeight="1" spans="2:16">
      <c r="B16" s="15"/>
      <c r="D16" s="10">
        <v>43160</v>
      </c>
      <c r="E16" s="11" t="s">
        <v>17</v>
      </c>
      <c r="F16" s="12">
        <v>400</v>
      </c>
      <c r="G16" s="11"/>
      <c r="H16" s="7"/>
      <c r="I16" s="10">
        <f>IF(MONTH(DATE($B$8,$J$1,ROW()-2))=$J$1,DATE($B$8,$J$1,ROW()-2),"")</f>
        <v>43114</v>
      </c>
      <c r="J16" s="12">
        <f ca="1">SUMIF(D:F,I16,F:F)</f>
        <v>0</v>
      </c>
      <c r="K16" s="7"/>
      <c r="L16" s="10">
        <f>IF(MONTH(DATE($B$8,$M$1,ROW()-2))=$M$1,DATE($B$8,$M$1,ROW()-2),"")</f>
        <v>43145</v>
      </c>
      <c r="M16" s="12">
        <f ca="1">SUMIF(D:F,L16,F:F)</f>
        <v>0</v>
      </c>
      <c r="N16" s="7"/>
      <c r="O16" s="10">
        <f>IF(MONTH(DATE($B$8,$P$1,ROW()-2))=$P$1,DATE($B$8,$P$1,ROW()-2),"")</f>
        <v>43173</v>
      </c>
      <c r="P16" s="12">
        <f ca="1">SUMIF(D:F,O16,F:F)</f>
        <v>0</v>
      </c>
    </row>
    <row r="17" ht="17.25" customHeight="1" spans="2:16">
      <c r="B17" s="14" t="s">
        <v>22</v>
      </c>
      <c r="D17" s="10">
        <v>43169</v>
      </c>
      <c r="E17" s="11" t="s">
        <v>18</v>
      </c>
      <c r="F17" s="12">
        <v>500</v>
      </c>
      <c r="G17" s="11"/>
      <c r="H17" s="7"/>
      <c r="I17" s="10">
        <f>IF(MONTH(DATE($B$8,$J$1,ROW()-2))=$J$1,DATE($B$8,$J$1,ROW()-2),"")</f>
        <v>43115</v>
      </c>
      <c r="J17" s="12">
        <f ca="1">SUMIF(D:F,I17,F:F)</f>
        <v>0</v>
      </c>
      <c r="K17" s="7"/>
      <c r="L17" s="10">
        <f>IF(MONTH(DATE($B$8,$M$1,ROW()-2))=$M$1,DATE($B$8,$M$1,ROW()-2),"")</f>
        <v>43146</v>
      </c>
      <c r="M17" s="12">
        <f ca="1">SUMIF(D:F,L17,F:F)</f>
        <v>500</v>
      </c>
      <c r="N17" s="7"/>
      <c r="O17" s="10">
        <f>IF(MONTH(DATE($B$8,$P$1,ROW()-2))=$P$1,DATE($B$8,$P$1,ROW()-2),"")</f>
        <v>43174</v>
      </c>
      <c r="P17" s="12">
        <f ca="1">SUMIF(D:F,O17,F:F)</f>
        <v>0</v>
      </c>
    </row>
    <row r="18" ht="13.5" customHeight="1" spans="2:16">
      <c r="B18" s="16">
        <f ca="1">J34+M34+P34</f>
        <v>13200</v>
      </c>
      <c r="D18" s="10">
        <v>43169</v>
      </c>
      <c r="E18" s="11" t="s">
        <v>19</v>
      </c>
      <c r="F18" s="12">
        <v>800</v>
      </c>
      <c r="G18" s="11"/>
      <c r="H18" s="7"/>
      <c r="I18" s="10">
        <f>IF(MONTH(DATE($B$8,$J$1,ROW()-2))=$J$1,DATE($B$8,$J$1,ROW()-2),"")</f>
        <v>43116</v>
      </c>
      <c r="J18" s="12">
        <f ca="1">SUMIF(D:F,I18,F:F)</f>
        <v>0</v>
      </c>
      <c r="K18" s="7"/>
      <c r="L18" s="10">
        <f>IF(MONTH(DATE($B$8,$M$1,ROW()-2))=$M$1,DATE($B$8,$M$1,ROW()-2),"")</f>
        <v>43147</v>
      </c>
      <c r="M18" s="12">
        <f ca="1">SUMIF(D:F,L18,F:F)</f>
        <v>0</v>
      </c>
      <c r="N18" s="7"/>
      <c r="O18" s="10">
        <f>IF(MONTH(DATE($B$8,$P$1,ROW()-2))=$P$1,DATE($B$8,$P$1,ROW()-2),"")</f>
        <v>43175</v>
      </c>
      <c r="P18" s="12">
        <f ca="1">SUMIF(D:F,O18,F:F)</f>
        <v>0</v>
      </c>
    </row>
    <row r="19" ht="13.5" customHeight="1" spans="2:16">
      <c r="B19" s="16"/>
      <c r="D19" s="10">
        <v>43171</v>
      </c>
      <c r="E19" s="11" t="s">
        <v>16</v>
      </c>
      <c r="F19" s="12">
        <v>600</v>
      </c>
      <c r="G19" s="11"/>
      <c r="H19" s="7"/>
      <c r="I19" s="10">
        <f>IF(MONTH(DATE($B$8,$J$1,ROW()-2))=$J$1,DATE($B$8,$J$1,ROW()-2),"")</f>
        <v>43117</v>
      </c>
      <c r="J19" s="12">
        <f ca="1">SUMIF(D:F,I19,F:F)</f>
        <v>0</v>
      </c>
      <c r="K19" s="7"/>
      <c r="L19" s="10">
        <f>IF(MONTH(DATE($B$8,$M$1,ROW()-2))=$M$1,DATE($B$8,$M$1,ROW()-2),"")</f>
        <v>43148</v>
      </c>
      <c r="M19" s="12">
        <f ca="1">SUMIF(D:F,L19,F:F)</f>
        <v>0</v>
      </c>
      <c r="N19" s="7"/>
      <c r="O19" s="10">
        <f>IF(MONTH(DATE($B$8,$P$1,ROW()-2))=$P$1,DATE($B$8,$P$1,ROW()-2),"")</f>
        <v>43176</v>
      </c>
      <c r="P19" s="12">
        <f ca="1">SUMIF(D:F,O19,F:F)</f>
        <v>0</v>
      </c>
    </row>
    <row r="20" ht="13.5" customHeight="1" spans="2:16">
      <c r="B20" s="16"/>
      <c r="D20" s="10">
        <v>43171</v>
      </c>
      <c r="E20" s="11" t="s">
        <v>17</v>
      </c>
      <c r="F20" s="12">
        <v>400</v>
      </c>
      <c r="G20" s="11"/>
      <c r="H20" s="7"/>
      <c r="I20" s="10">
        <f>IF(MONTH(DATE($B$8,$J$1,ROW()-2))=$J$1,DATE($B$8,$J$1,ROW()-2),"")</f>
        <v>43118</v>
      </c>
      <c r="J20" s="12">
        <f ca="1">SUMIF(D:F,I20,F:F)</f>
        <v>1800</v>
      </c>
      <c r="K20" s="7"/>
      <c r="L20" s="10">
        <f>IF(MONTH(DATE($B$8,$M$1,ROW()-2))=$M$1,DATE($B$8,$M$1,ROW()-2),"")</f>
        <v>43149</v>
      </c>
      <c r="M20" s="12">
        <f ca="1">SUMIF(D:F,L20,F:F)</f>
        <v>1400</v>
      </c>
      <c r="N20" s="7"/>
      <c r="O20" s="10">
        <f>IF(MONTH(DATE($B$8,$P$1,ROW()-2))=$P$1,DATE($B$8,$P$1,ROW()-2),"")</f>
        <v>43177</v>
      </c>
      <c r="P20" s="12">
        <f ca="1">SUMIF(D:F,O20,F:F)</f>
        <v>1000</v>
      </c>
    </row>
    <row r="21" ht="13.5" customHeight="1" spans="2:16">
      <c r="B21" s="16"/>
      <c r="D21" s="10">
        <v>43177</v>
      </c>
      <c r="E21" s="11" t="s">
        <v>16</v>
      </c>
      <c r="F21" s="12">
        <v>600</v>
      </c>
      <c r="G21" s="11"/>
      <c r="H21" s="7"/>
      <c r="I21" s="10">
        <f>IF(MONTH(DATE($B$8,$J$1,ROW()-2))=$J$1,DATE($B$8,$J$1,ROW()-2),"")</f>
        <v>43119</v>
      </c>
      <c r="J21" s="12">
        <f ca="1">SUMIF(D:F,I21,F:F)</f>
        <v>0</v>
      </c>
      <c r="K21" s="7"/>
      <c r="L21" s="10">
        <f>IF(MONTH(DATE($B$8,$M$1,ROW()-2))=$M$1,DATE($B$8,$M$1,ROW()-2),"")</f>
        <v>43150</v>
      </c>
      <c r="M21" s="12">
        <f ca="1">SUMIF(D:F,L21,F:F)</f>
        <v>0</v>
      </c>
      <c r="N21" s="7"/>
      <c r="O21" s="10">
        <f>IF(MONTH(DATE($B$8,$P$1,ROW()-2))=$P$1,DATE($B$8,$P$1,ROW()-2),"")</f>
        <v>43178</v>
      </c>
      <c r="P21" s="12">
        <f ca="1">SUMIF(D:F,O21,F:F)</f>
        <v>0</v>
      </c>
    </row>
    <row r="22" ht="13.5" customHeight="1" spans="4:16">
      <c r="D22" s="10">
        <v>43177</v>
      </c>
      <c r="E22" s="11" t="s">
        <v>17</v>
      </c>
      <c r="F22" s="12">
        <v>400</v>
      </c>
      <c r="G22" s="11"/>
      <c r="H22" s="7"/>
      <c r="I22" s="10">
        <f>IF(MONTH(DATE($B$8,$J$1,ROW()-2))=$J$1,DATE($B$8,$J$1,ROW()-2),"")</f>
        <v>43120</v>
      </c>
      <c r="J22" s="12">
        <f ca="1">SUMIF(D:F,I22,F:F)</f>
        <v>0</v>
      </c>
      <c r="K22" s="7"/>
      <c r="L22" s="10">
        <f>IF(MONTH(DATE($B$8,$M$1,ROW()-2))=$M$1,DATE($B$8,$M$1,ROW()-2),"")</f>
        <v>43151</v>
      </c>
      <c r="M22" s="12">
        <f ca="1">SUMIF(D:F,L22,F:F)</f>
        <v>0</v>
      </c>
      <c r="N22" s="7"/>
      <c r="O22" s="10">
        <f>IF(MONTH(DATE($B$8,$P$1,ROW()-2))=$P$1,DATE($B$8,$P$1,ROW()-2),"")</f>
        <v>43179</v>
      </c>
      <c r="P22" s="12">
        <f ca="1">SUMIF(D:F,O22,F:F)</f>
        <v>0</v>
      </c>
    </row>
    <row r="23" ht="13.5" customHeight="1" spans="2:16">
      <c r="B23" s="2" t="str">
        <f>I34</f>
        <v>1月汇总</v>
      </c>
      <c r="C23" s="2">
        <f ca="1">J34</f>
        <v>3300</v>
      </c>
      <c r="D23" s="10">
        <v>43181</v>
      </c>
      <c r="E23" s="11" t="s">
        <v>18</v>
      </c>
      <c r="F23" s="12">
        <v>500</v>
      </c>
      <c r="G23" s="11"/>
      <c r="H23" s="7"/>
      <c r="I23" s="10">
        <f>IF(MONTH(DATE($B$8,$J$1,ROW()-2))=$J$1,DATE($B$8,$J$1,ROW()-2),"")</f>
        <v>43121</v>
      </c>
      <c r="J23" s="12">
        <f ca="1">SUMIF(D:F,I23,F:F)</f>
        <v>0</v>
      </c>
      <c r="K23" s="7"/>
      <c r="L23" s="10">
        <f>IF(MONTH(DATE($B$8,$M$1,ROW()-2))=$M$1,DATE($B$8,$M$1,ROW()-2),"")</f>
        <v>43152</v>
      </c>
      <c r="M23" s="12">
        <f ca="1">SUMIF(D:F,L23,F:F)</f>
        <v>0</v>
      </c>
      <c r="N23" s="7"/>
      <c r="O23" s="10">
        <f>IF(MONTH(DATE($B$8,$P$1,ROW()-2))=$P$1,DATE($B$8,$P$1,ROW()-2),"")</f>
        <v>43180</v>
      </c>
      <c r="P23" s="12">
        <f ca="1">SUMIF(D:F,O23,F:F)</f>
        <v>0</v>
      </c>
    </row>
    <row r="24" ht="13.5" customHeight="1" spans="2:16">
      <c r="B24" s="2" t="str">
        <f>L34</f>
        <v>2月汇总</v>
      </c>
      <c r="C24" s="2">
        <f ca="1">M34</f>
        <v>3300</v>
      </c>
      <c r="D24" s="10">
        <v>43181</v>
      </c>
      <c r="E24" s="11" t="s">
        <v>19</v>
      </c>
      <c r="F24" s="12">
        <v>800</v>
      </c>
      <c r="G24" s="11"/>
      <c r="H24" s="7"/>
      <c r="I24" s="10">
        <f>IF(MONTH(DATE($B$8,$J$1,ROW()-2))=$J$1,DATE($B$8,$J$1,ROW()-2),"")</f>
        <v>43122</v>
      </c>
      <c r="J24" s="12">
        <f ca="1">SUMIF(D:F,I24,F:F)</f>
        <v>0</v>
      </c>
      <c r="K24" s="7"/>
      <c r="L24" s="10">
        <f>IF(MONTH(DATE($B$8,$M$1,ROW()-2))=$M$1,DATE($B$8,$M$1,ROW()-2),"")</f>
        <v>43153</v>
      </c>
      <c r="M24" s="12">
        <f ca="1">SUMIF(D:F,L24,F:F)</f>
        <v>0</v>
      </c>
      <c r="N24" s="7"/>
      <c r="O24" s="10">
        <f>IF(MONTH(DATE($B$8,$P$1,ROW()-2))=$P$1,DATE($B$8,$P$1,ROW()-2),"")</f>
        <v>43181</v>
      </c>
      <c r="P24" s="12">
        <f ca="1">SUMIF(D:F,O24,F:F)</f>
        <v>1300</v>
      </c>
    </row>
    <row r="25" ht="13.5" customHeight="1" spans="2:16">
      <c r="B25" s="2" t="str">
        <f>O34</f>
        <v>3月汇总</v>
      </c>
      <c r="C25" s="2">
        <f ca="1">P34</f>
        <v>6600</v>
      </c>
      <c r="D25" s="10">
        <v>43187</v>
      </c>
      <c r="E25" s="11" t="s">
        <v>16</v>
      </c>
      <c r="F25" s="12">
        <v>600</v>
      </c>
      <c r="G25" s="11"/>
      <c r="H25" s="7"/>
      <c r="I25" s="10">
        <f>IF(MONTH(DATE($B$8,$J$1,ROW()-2))=$J$1,DATE($B$8,$J$1,ROW()-2),"")</f>
        <v>43123</v>
      </c>
      <c r="J25" s="12">
        <f ca="1">SUMIF(D:F,I25,F:F)</f>
        <v>0</v>
      </c>
      <c r="K25" s="7"/>
      <c r="L25" s="10">
        <f>IF(MONTH(DATE($B$8,$M$1,ROW()-2))=$M$1,DATE($B$8,$M$1,ROW()-2),"")</f>
        <v>43154</v>
      </c>
      <c r="M25" s="12">
        <f ca="1">SUMIF(D:F,L25,F:F)</f>
        <v>0</v>
      </c>
      <c r="N25" s="7"/>
      <c r="O25" s="10">
        <f>IF(MONTH(DATE($B$8,$P$1,ROW()-2))=$P$1,DATE($B$8,$P$1,ROW()-2),"")</f>
        <v>43182</v>
      </c>
      <c r="P25" s="12">
        <f ca="1">SUMIF(D:F,O25,F:F)</f>
        <v>0</v>
      </c>
    </row>
    <row r="26" ht="13.5" customHeight="1" spans="4:16">
      <c r="D26" s="10">
        <v>43187</v>
      </c>
      <c r="E26" s="11" t="s">
        <v>17</v>
      </c>
      <c r="F26" s="12">
        <v>400</v>
      </c>
      <c r="G26" s="11"/>
      <c r="H26" s="7"/>
      <c r="I26" s="10">
        <f>IF(MONTH(DATE($B$8,$J$1,ROW()-2))=$J$1,DATE($B$8,$J$1,ROW()-2),"")</f>
        <v>43124</v>
      </c>
      <c r="J26" s="12">
        <f ca="1">SUMIF(D:F,I26,F:F)</f>
        <v>0</v>
      </c>
      <c r="K26" s="7"/>
      <c r="L26" s="10">
        <f>IF(MONTH(DATE($B$8,$M$1,ROW()-2))=$M$1,DATE($B$8,$M$1,ROW()-2),"")</f>
        <v>43155</v>
      </c>
      <c r="M26" s="12">
        <f ca="1">SUMIF(D:F,L26,F:F)</f>
        <v>0</v>
      </c>
      <c r="N26" s="7"/>
      <c r="O26" s="10">
        <f>IF(MONTH(DATE($B$8,$P$1,ROW()-2))=$P$1,DATE($B$8,$P$1,ROW()-2),"")</f>
        <v>43183</v>
      </c>
      <c r="P26" s="12">
        <f ca="1">SUMIF(D:F,O26,F:F)</f>
        <v>0</v>
      </c>
    </row>
    <row r="27" spans="2:16">
      <c r="B27" s="17"/>
      <c r="D27" s="10"/>
      <c r="E27" s="11"/>
      <c r="F27" s="12"/>
      <c r="G27" s="11"/>
      <c r="H27" s="7"/>
      <c r="I27" s="10" t="b">
        <f>F39=IF(MONTH(DATE($B$8,$J$1,ROW()-2))=$J$1,DATE($B$8,$J$1,ROW()-2),"")</f>
        <v>0</v>
      </c>
      <c r="J27" s="12">
        <f ca="1">SUMIF(D:F,I27,F:F)</f>
        <v>0</v>
      </c>
      <c r="K27" s="7"/>
      <c r="L27" s="10">
        <f>IF(MONTH(DATE($B$8,$M$1,ROW()-2))=$M$1,DATE($B$8,$M$1,ROW()-2),"")</f>
        <v>43156</v>
      </c>
      <c r="M27" s="12">
        <f ca="1">SUMIF(D:F,L27,F:F)</f>
        <v>400</v>
      </c>
      <c r="N27" s="7"/>
      <c r="O27" s="10">
        <f>IF(MONTH(DATE($B$8,$P$1,ROW()-2))=$P$1,DATE($B$8,$P$1,ROW()-2),"")</f>
        <v>43184</v>
      </c>
      <c r="P27" s="12">
        <f ca="1">SUMIF(D:F,O27,F:F)</f>
        <v>0</v>
      </c>
    </row>
    <row r="28" spans="4:16">
      <c r="D28" s="10"/>
      <c r="E28" s="11"/>
      <c r="F28" s="12"/>
      <c r="G28" s="11"/>
      <c r="H28" s="7"/>
      <c r="I28" s="10">
        <f>IF(MONTH(DATE($B$8,$J$1,ROW()-2))=$J$1,DATE($B$8,$J$1,ROW()-2),"")</f>
        <v>43126</v>
      </c>
      <c r="J28" s="12">
        <f ca="1">SUMIF(D:F,I28,F:F)</f>
        <v>0</v>
      </c>
      <c r="K28" s="7"/>
      <c r="L28" s="10">
        <f>IF(MONTH(DATE($B$8,$M$1,ROW()-2))=$M$1,DATE($B$8,$M$1,ROW()-2),"")</f>
        <v>43157</v>
      </c>
      <c r="M28" s="12">
        <f ca="1">SUMIF(D:F,L28,F:F)</f>
        <v>0</v>
      </c>
      <c r="N28" s="7"/>
      <c r="O28" s="10">
        <f>IF(MONTH(DATE($B$8,$P$1,ROW()-2))=$P$1,DATE($B$8,$P$1,ROW()-2),"")</f>
        <v>43185</v>
      </c>
      <c r="P28" s="12">
        <f ca="1">SUMIF(D:F,O28,F:F)</f>
        <v>0</v>
      </c>
    </row>
    <row r="29" spans="4:16">
      <c r="D29" s="10"/>
      <c r="E29" s="11"/>
      <c r="F29" s="12"/>
      <c r="G29" s="11"/>
      <c r="H29" s="7"/>
      <c r="I29" s="10">
        <f>IF(MONTH(DATE($B$8,$J$1,ROW()-2))=$J$1,DATE($B$8,$J$1,ROW()-2),"")</f>
        <v>43127</v>
      </c>
      <c r="J29" s="12">
        <f ca="1">SUMIF(D:F,I29,F:F)</f>
        <v>0</v>
      </c>
      <c r="K29" s="7"/>
      <c r="L29" s="10">
        <f>IF(MONTH(DATE($B$8,$M$1,ROW()-2))=$M$1,DATE($B$8,$M$1,ROW()-2),"")</f>
        <v>43158</v>
      </c>
      <c r="M29" s="12">
        <f ca="1">SUMIF(D:F,L29,F:F)</f>
        <v>0</v>
      </c>
      <c r="N29" s="7"/>
      <c r="O29" s="10">
        <f>IF(MONTH(DATE($B$8,$P$1,ROW()-2))=$P$1,DATE($B$8,$P$1,ROW()-2),"")</f>
        <v>43186</v>
      </c>
      <c r="P29" s="12">
        <f ca="1">SUMIF(D:F,O29,F:F)</f>
        <v>0</v>
      </c>
    </row>
    <row r="30" spans="4:16">
      <c r="D30" s="10"/>
      <c r="E30" s="11"/>
      <c r="F30" s="12"/>
      <c r="G30" s="11"/>
      <c r="H30" s="7"/>
      <c r="I30" s="10">
        <f>IF(MONTH(DATE($B$8,$J$1,ROW()-2))=$J$1,DATE($B$8,$J$1,ROW()-2),"")</f>
        <v>43128</v>
      </c>
      <c r="J30" s="12">
        <f ca="1">SUMIF(D:F,I30,F:F)</f>
        <v>0</v>
      </c>
      <c r="K30" s="7"/>
      <c r="L30" s="10">
        <f>IF(MONTH(DATE($B$8,$M$1,ROW()-2))=$M$1,DATE($B$8,$M$1,ROW()-2),"")</f>
        <v>43159</v>
      </c>
      <c r="M30" s="12">
        <f ca="1">SUMIF(D:F,L30,F:F)</f>
        <v>0</v>
      </c>
      <c r="N30" s="7"/>
      <c r="O30" s="10">
        <f>IF(MONTH(DATE($B$8,$P$1,ROW()-2))=$P$1,DATE($B$8,$P$1,ROW()-2),"")</f>
        <v>43187</v>
      </c>
      <c r="P30" s="12">
        <f ca="1">SUMIF(D:F,O30,F:F)</f>
        <v>1000</v>
      </c>
    </row>
    <row r="31" spans="4:16">
      <c r="D31" s="10"/>
      <c r="E31" s="11"/>
      <c r="F31" s="12"/>
      <c r="G31" s="11"/>
      <c r="H31" s="7"/>
      <c r="I31" s="10">
        <f>IF(MONTH(DATE($B$8,$J$1,ROW()-2))=$J$1,DATE($B$8,$J$1,ROW()-2),"")</f>
        <v>43129</v>
      </c>
      <c r="J31" s="12">
        <f ca="1">SUMIF(D:F,I31,F:F)</f>
        <v>0</v>
      </c>
      <c r="K31" s="7"/>
      <c r="L31" s="10" t="str">
        <f>IF(MONTH(DATE($B$8,$M$1,ROW()-2))=$M$1,DATE($B$8,$M$1,ROW()-2),"")</f>
        <v/>
      </c>
      <c r="M31" s="12">
        <f ca="1">SUMIF(D:F,L31,F:F)</f>
        <v>0</v>
      </c>
      <c r="N31" s="7"/>
      <c r="O31" s="10">
        <f>IF(MONTH(DATE($B$8,$P$1,ROW()-2))=$P$1,DATE($B$8,$P$1,ROW()-2),"")</f>
        <v>43188</v>
      </c>
      <c r="P31" s="12">
        <f ca="1">SUMIF(D:F,O31,F:F)</f>
        <v>0</v>
      </c>
    </row>
    <row r="32" spans="4:16">
      <c r="D32" s="10"/>
      <c r="E32" s="11"/>
      <c r="F32" s="12"/>
      <c r="G32" s="11"/>
      <c r="H32" s="7"/>
      <c r="I32" s="10">
        <f>IF(MONTH(DATE($B$8,$J$1,ROW()-2))=$J$1,DATE($B$8,$J$1,ROW()-2),"")</f>
        <v>43130</v>
      </c>
      <c r="J32" s="12">
        <f ca="1">SUMIF(D:F,I32,F:F)</f>
        <v>0</v>
      </c>
      <c r="K32" s="7"/>
      <c r="L32" s="10" t="str">
        <f>IF(MONTH(DATE($B$8,$M$1,ROW()-2))=$M$1,DATE($B$8,$M$1,ROW()-2),"")</f>
        <v/>
      </c>
      <c r="M32" s="12">
        <f ca="1">SUMIF(D:F,L32,F:F)</f>
        <v>0</v>
      </c>
      <c r="N32" s="7"/>
      <c r="O32" s="10">
        <f>IF(MONTH(DATE($B$8,$P$1,ROW()-2))=$P$1,DATE($B$8,$P$1,ROW()-2),"")</f>
        <v>43189</v>
      </c>
      <c r="P32" s="12">
        <f ca="1">SUMIF(D:F,O32,F:F)</f>
        <v>0</v>
      </c>
    </row>
    <row r="33" spans="4:16">
      <c r="D33" s="10"/>
      <c r="E33" s="11"/>
      <c r="F33" s="12"/>
      <c r="G33" s="11"/>
      <c r="H33" s="7"/>
      <c r="I33" s="10">
        <f>IF(MONTH(DATE($B$8,$J$1,ROW()-2))=$J$1,DATE($B$8,$J$1,ROW()-2),"")</f>
        <v>43131</v>
      </c>
      <c r="J33" s="12">
        <f ca="1">SUMIF(D:F,I33,F:F)</f>
        <v>0</v>
      </c>
      <c r="K33" s="7"/>
      <c r="L33" s="10" t="str">
        <f>IF(MONTH(DATE($B$8,$M$1,ROW()-2))=$M$1,DATE($B$8,$M$1,ROW()-2),"")</f>
        <v/>
      </c>
      <c r="M33" s="12">
        <f ca="1">SUMIF(D:F,L33,F:F)</f>
        <v>0</v>
      </c>
      <c r="N33" s="7"/>
      <c r="O33" s="10">
        <f>IF(MONTH(DATE($B$8,$P$1,ROW()-2))=$P$1,DATE($B$8,$P$1,ROW()-2),"")</f>
        <v>43190</v>
      </c>
      <c r="P33" s="12">
        <f ca="1">SUMIF(D:F,O33,F:F)</f>
        <v>0</v>
      </c>
    </row>
    <row r="34" ht="15.95" customHeight="1" spans="4:16">
      <c r="D34" s="10"/>
      <c r="E34" s="11"/>
      <c r="F34" s="12"/>
      <c r="G34" s="11"/>
      <c r="H34" s="7"/>
      <c r="I34" s="22" t="str">
        <f>J1&amp;"月汇总"</f>
        <v>1月汇总</v>
      </c>
      <c r="J34" s="23">
        <f ca="1">SUM(J3:J33)</f>
        <v>3300</v>
      </c>
      <c r="K34" s="7"/>
      <c r="L34" s="22" t="str">
        <f>M1&amp;"月汇总"</f>
        <v>2月汇总</v>
      </c>
      <c r="M34" s="23">
        <f ca="1">SUM(M3:M33)</f>
        <v>3300</v>
      </c>
      <c r="N34" s="7"/>
      <c r="O34" s="22" t="str">
        <f>P1&amp;"月汇总"</f>
        <v>3月汇总</v>
      </c>
      <c r="P34" s="23">
        <f ca="1">SUM(P3:P33)</f>
        <v>6600</v>
      </c>
    </row>
    <row r="35" spans="4:16">
      <c r="D35" s="10"/>
      <c r="E35" s="11"/>
      <c r="F35" s="12"/>
      <c r="G35" s="11"/>
      <c r="H35" s="7"/>
      <c r="I35" s="24"/>
      <c r="J35" s="25"/>
      <c r="K35" s="7"/>
      <c r="L35" s="24"/>
      <c r="M35" s="25"/>
      <c r="N35" s="7"/>
      <c r="O35" s="24"/>
      <c r="P35" s="25"/>
    </row>
    <row r="36" spans="4:16">
      <c r="D36" s="18"/>
      <c r="E36" s="19"/>
      <c r="F36" s="20"/>
      <c r="G36" s="19"/>
      <c r="I36" s="26"/>
      <c r="J36" s="25"/>
      <c r="L36" s="26"/>
      <c r="M36" s="25"/>
      <c r="O36" s="26"/>
      <c r="P36" s="25"/>
    </row>
    <row r="37" spans="4:16">
      <c r="D37" s="18"/>
      <c r="E37" s="19"/>
      <c r="F37" s="12"/>
      <c r="G37" s="19"/>
      <c r="I37" s="26"/>
      <c r="J37" s="25"/>
      <c r="L37" s="26"/>
      <c r="M37" s="25"/>
      <c r="O37" s="26"/>
      <c r="P37" s="25"/>
    </row>
    <row r="38" spans="4:16">
      <c r="D38" s="18"/>
      <c r="E38" s="19"/>
      <c r="F38" s="20"/>
      <c r="G38" s="19"/>
      <c r="I38" s="26"/>
      <c r="J38" s="25"/>
      <c r="L38" s="26"/>
      <c r="M38" s="25"/>
      <c r="O38" s="26"/>
      <c r="P38" s="25"/>
    </row>
    <row r="39" spans="4:16">
      <c r="D39" s="18"/>
      <c r="E39" s="19"/>
      <c r="F39" s="12"/>
      <c r="G39" s="19"/>
      <c r="I39" s="26"/>
      <c r="J39" s="25"/>
      <c r="L39" s="26"/>
      <c r="M39" s="25"/>
      <c r="O39" s="26"/>
      <c r="P39" s="25"/>
    </row>
    <row r="40" spans="4:16">
      <c r="D40" s="18"/>
      <c r="E40" s="19"/>
      <c r="F40" s="20"/>
      <c r="G40" s="19"/>
      <c r="I40" s="26"/>
      <c r="J40" s="25"/>
      <c r="L40" s="26"/>
      <c r="M40" s="25"/>
      <c r="O40" s="26"/>
      <c r="P40" s="25"/>
    </row>
    <row r="41" spans="4:16">
      <c r="D41" s="18"/>
      <c r="E41" s="19"/>
      <c r="F41" s="12"/>
      <c r="G41" s="19"/>
      <c r="I41" s="26"/>
      <c r="J41" s="25"/>
      <c r="L41" s="26"/>
      <c r="M41" s="25"/>
      <c r="O41" s="26"/>
      <c r="P41" s="25"/>
    </row>
    <row r="42" spans="4:16">
      <c r="D42" s="18"/>
      <c r="E42" s="19"/>
      <c r="F42" s="20"/>
      <c r="G42" s="19"/>
      <c r="I42" s="26"/>
      <c r="J42" s="25"/>
      <c r="L42" s="26"/>
      <c r="M42" s="25"/>
      <c r="O42" s="26"/>
      <c r="P42" s="25"/>
    </row>
    <row r="43" spans="4:16">
      <c r="D43" s="18"/>
      <c r="E43" s="19"/>
      <c r="F43" s="12"/>
      <c r="G43" s="19"/>
      <c r="I43" s="26"/>
      <c r="J43" s="25"/>
      <c r="L43" s="26"/>
      <c r="M43" s="25"/>
      <c r="O43" s="26"/>
      <c r="P43" s="25"/>
    </row>
    <row r="44" spans="4:16">
      <c r="D44" s="18"/>
      <c r="E44" s="19"/>
      <c r="F44" s="20"/>
      <c r="G44" s="19"/>
      <c r="I44" s="26"/>
      <c r="J44" s="25"/>
      <c r="L44" s="26"/>
      <c r="M44" s="25"/>
      <c r="O44" s="26"/>
      <c r="P44" s="25"/>
    </row>
    <row r="45" spans="4:16">
      <c r="D45" s="18"/>
      <c r="E45" s="19"/>
      <c r="F45" s="12"/>
      <c r="G45" s="19"/>
      <c r="I45" s="26"/>
      <c r="J45" s="25"/>
      <c r="L45" s="26"/>
      <c r="M45" s="25"/>
      <c r="O45" s="26"/>
      <c r="P45" s="25"/>
    </row>
    <row r="46" spans="4:16">
      <c r="D46" s="18"/>
      <c r="E46" s="19"/>
      <c r="F46" s="20"/>
      <c r="G46" s="19"/>
      <c r="I46" s="26"/>
      <c r="J46" s="25"/>
      <c r="L46" s="26"/>
      <c r="M46" s="25"/>
      <c r="O46" s="26"/>
      <c r="P46" s="25"/>
    </row>
    <row r="47" spans="4:16">
      <c r="D47" s="18"/>
      <c r="E47" s="19"/>
      <c r="F47" s="12"/>
      <c r="G47" s="19"/>
      <c r="I47" s="26"/>
      <c r="J47" s="25"/>
      <c r="L47" s="26"/>
      <c r="M47" s="25"/>
      <c r="O47" s="26"/>
      <c r="P47" s="25"/>
    </row>
    <row r="48" spans="4:16">
      <c r="D48" s="18"/>
      <c r="E48" s="19"/>
      <c r="F48" s="20"/>
      <c r="G48" s="19"/>
      <c r="I48" s="26"/>
      <c r="J48" s="25"/>
      <c r="L48" s="26"/>
      <c r="M48" s="25"/>
      <c r="O48" s="26"/>
      <c r="P48" s="25"/>
    </row>
    <row r="49" spans="4:16">
      <c r="D49" s="18"/>
      <c r="E49" s="19"/>
      <c r="F49" s="12"/>
      <c r="G49" s="19"/>
      <c r="I49" s="26"/>
      <c r="J49" s="25"/>
      <c r="L49" s="26"/>
      <c r="M49" s="25"/>
      <c r="O49" s="26"/>
      <c r="P49" s="25"/>
    </row>
    <row r="50" spans="4:16">
      <c r="D50" s="18"/>
      <c r="E50" s="19"/>
      <c r="F50" s="20"/>
      <c r="G50" s="19"/>
      <c r="I50" s="26"/>
      <c r="J50" s="25"/>
      <c r="L50" s="26"/>
      <c r="M50" s="25"/>
      <c r="O50" s="26"/>
      <c r="P50" s="25"/>
    </row>
    <row r="51" spans="4:16">
      <c r="D51" s="18"/>
      <c r="E51" s="19"/>
      <c r="F51" s="12"/>
      <c r="G51" s="19"/>
      <c r="I51" s="26"/>
      <c r="J51" s="25"/>
      <c r="L51" s="26"/>
      <c r="M51" s="25"/>
      <c r="O51" s="26"/>
      <c r="P51" s="25"/>
    </row>
    <row r="52" spans="4:16">
      <c r="D52" s="18"/>
      <c r="E52" s="19"/>
      <c r="F52" s="20"/>
      <c r="G52" s="19"/>
      <c r="I52" s="26"/>
      <c r="J52" s="25"/>
      <c r="L52" s="26"/>
      <c r="M52" s="25"/>
      <c r="O52" s="26"/>
      <c r="P52" s="25"/>
    </row>
    <row r="53" spans="4:16">
      <c r="D53" s="18"/>
      <c r="E53" s="19"/>
      <c r="F53" s="12"/>
      <c r="G53" s="19"/>
      <c r="I53" s="26"/>
      <c r="J53" s="25"/>
      <c r="L53" s="26"/>
      <c r="M53" s="25"/>
      <c r="O53" s="26"/>
      <c r="P53" s="25"/>
    </row>
    <row r="54" spans="4:16">
      <c r="D54" s="18"/>
      <c r="E54" s="19"/>
      <c r="F54" s="20"/>
      <c r="G54" s="19"/>
      <c r="I54" s="26"/>
      <c r="J54" s="25"/>
      <c r="L54" s="26"/>
      <c r="M54" s="25"/>
      <c r="O54" s="26"/>
      <c r="P54" s="25"/>
    </row>
    <row r="55" spans="4:16">
      <c r="D55" s="18"/>
      <c r="E55" s="19"/>
      <c r="F55" s="12"/>
      <c r="G55" s="19"/>
      <c r="I55" s="26"/>
      <c r="J55" s="25"/>
      <c r="L55" s="26"/>
      <c r="M55" s="25"/>
      <c r="O55" s="26"/>
      <c r="P55" s="25"/>
    </row>
    <row r="56" spans="4:16">
      <c r="D56" s="18"/>
      <c r="E56" s="19"/>
      <c r="F56" s="20"/>
      <c r="G56" s="19"/>
      <c r="I56" s="26"/>
      <c r="J56" s="25"/>
      <c r="L56" s="26"/>
      <c r="M56" s="25"/>
      <c r="O56" s="26"/>
      <c r="P56" s="25"/>
    </row>
    <row r="57" spans="4:16">
      <c r="D57" s="18"/>
      <c r="E57" s="19"/>
      <c r="F57" s="12"/>
      <c r="G57" s="19"/>
      <c r="I57" s="26"/>
      <c r="J57" s="25"/>
      <c r="L57" s="26"/>
      <c r="M57" s="25"/>
      <c r="O57" s="26"/>
      <c r="P57" s="25"/>
    </row>
    <row r="58" spans="4:16">
      <c r="D58" s="18"/>
      <c r="E58" s="19"/>
      <c r="F58" s="20"/>
      <c r="G58" s="19"/>
      <c r="I58" s="26"/>
      <c r="J58" s="25"/>
      <c r="L58" s="26"/>
      <c r="M58" s="25"/>
      <c r="O58" s="26"/>
      <c r="P58" s="25"/>
    </row>
    <row r="59" spans="4:16">
      <c r="D59" s="18"/>
      <c r="E59" s="19"/>
      <c r="F59" s="12"/>
      <c r="G59" s="19"/>
      <c r="I59" s="26"/>
      <c r="J59" s="25"/>
      <c r="L59" s="26"/>
      <c r="M59" s="25"/>
      <c r="O59" s="26"/>
      <c r="P59" s="25"/>
    </row>
    <row r="60" spans="4:16">
      <c r="D60" s="18"/>
      <c r="E60" s="19"/>
      <c r="F60" s="20"/>
      <c r="G60" s="19"/>
      <c r="I60" s="26"/>
      <c r="J60" s="25"/>
      <c r="L60" s="26"/>
      <c r="M60" s="25"/>
      <c r="O60" s="26"/>
      <c r="P60" s="25"/>
    </row>
    <row r="61" spans="4:16">
      <c r="D61" s="18"/>
      <c r="E61" s="19"/>
      <c r="F61" s="12"/>
      <c r="G61" s="19"/>
      <c r="I61" s="26"/>
      <c r="J61" s="25"/>
      <c r="L61" s="26"/>
      <c r="M61" s="25"/>
      <c r="O61" s="26"/>
      <c r="P61" s="25"/>
    </row>
    <row r="62" spans="4:16">
      <c r="D62" s="18"/>
      <c r="E62" s="19"/>
      <c r="F62" s="20"/>
      <c r="G62" s="19"/>
      <c r="I62" s="26"/>
      <c r="J62" s="25"/>
      <c r="L62" s="26"/>
      <c r="M62" s="25"/>
      <c r="O62" s="26"/>
      <c r="P62" s="25"/>
    </row>
    <row r="63" spans="4:16">
      <c r="D63" s="18"/>
      <c r="E63" s="19"/>
      <c r="F63" s="12"/>
      <c r="G63" s="19"/>
      <c r="I63" s="26"/>
      <c r="J63" s="25"/>
      <c r="L63" s="26"/>
      <c r="M63" s="25"/>
      <c r="O63" s="26"/>
      <c r="P63" s="25"/>
    </row>
    <row r="64" spans="4:16">
      <c r="D64" s="18"/>
      <c r="E64" s="19"/>
      <c r="F64" s="20"/>
      <c r="G64" s="19"/>
      <c r="I64" s="26"/>
      <c r="J64" s="25"/>
      <c r="L64" s="26"/>
      <c r="M64" s="25"/>
      <c r="O64" s="26"/>
      <c r="P64" s="25"/>
    </row>
    <row r="65" spans="4:16">
      <c r="D65" s="18"/>
      <c r="E65" s="19"/>
      <c r="F65" s="12"/>
      <c r="G65" s="19"/>
      <c r="I65" s="26"/>
      <c r="J65" s="25"/>
      <c r="L65" s="26"/>
      <c r="M65" s="25"/>
      <c r="O65" s="26"/>
      <c r="P65" s="25"/>
    </row>
    <row r="66" spans="4:16">
      <c r="D66" s="18"/>
      <c r="E66" s="19"/>
      <c r="F66" s="20"/>
      <c r="G66" s="19"/>
      <c r="I66" s="26"/>
      <c r="J66" s="25"/>
      <c r="L66" s="26"/>
      <c r="M66" s="25"/>
      <c r="O66" s="26"/>
      <c r="P66" s="25"/>
    </row>
    <row r="67" spans="4:16">
      <c r="D67" s="18"/>
      <c r="E67" s="19"/>
      <c r="F67" s="12"/>
      <c r="G67" s="19"/>
      <c r="I67" s="26"/>
      <c r="J67" s="25"/>
      <c r="L67" s="26"/>
      <c r="M67" s="25"/>
      <c r="O67" s="26"/>
      <c r="P67" s="25"/>
    </row>
    <row r="68" spans="4:16">
      <c r="D68" s="18"/>
      <c r="E68" s="19"/>
      <c r="F68" s="20"/>
      <c r="G68" s="19"/>
      <c r="I68" s="26"/>
      <c r="J68" s="25"/>
      <c r="L68" s="26"/>
      <c r="M68" s="25"/>
      <c r="O68" s="26"/>
      <c r="P68" s="25"/>
    </row>
    <row r="69" spans="4:16">
      <c r="D69" s="18"/>
      <c r="E69" s="19"/>
      <c r="F69" s="12"/>
      <c r="G69" s="19"/>
      <c r="I69" s="26"/>
      <c r="J69" s="25"/>
      <c r="L69" s="26"/>
      <c r="M69" s="25"/>
      <c r="O69" s="26"/>
      <c r="P69" s="25"/>
    </row>
    <row r="70" spans="4:16">
      <c r="D70" s="18"/>
      <c r="E70" s="19"/>
      <c r="F70" s="20"/>
      <c r="G70" s="19"/>
      <c r="I70" s="26"/>
      <c r="J70" s="25"/>
      <c r="L70" s="26"/>
      <c r="M70" s="25"/>
      <c r="O70" s="26"/>
      <c r="P70" s="25"/>
    </row>
    <row r="71" spans="4:16">
      <c r="D71" s="18"/>
      <c r="E71" s="19"/>
      <c r="F71" s="12"/>
      <c r="G71" s="19"/>
      <c r="I71" s="26"/>
      <c r="J71" s="25"/>
      <c r="L71" s="26"/>
      <c r="M71" s="25"/>
      <c r="O71" s="26"/>
      <c r="P71" s="25"/>
    </row>
    <row r="72" spans="4:16">
      <c r="D72" s="18"/>
      <c r="E72" s="19"/>
      <c r="F72" s="20"/>
      <c r="G72" s="19"/>
      <c r="I72" s="26"/>
      <c r="J72" s="25"/>
      <c r="L72" s="26"/>
      <c r="M72" s="25"/>
      <c r="O72" s="26"/>
      <c r="P72" s="25"/>
    </row>
    <row r="73" spans="4:16">
      <c r="D73" s="18"/>
      <c r="E73" s="19"/>
      <c r="F73" s="12"/>
      <c r="G73" s="19"/>
      <c r="I73" s="26"/>
      <c r="J73" s="25"/>
      <c r="L73" s="26"/>
      <c r="M73" s="25"/>
      <c r="O73" s="26"/>
      <c r="P73" s="25"/>
    </row>
    <row r="74" spans="4:16">
      <c r="D74" s="18"/>
      <c r="E74" s="19"/>
      <c r="F74" s="20"/>
      <c r="G74" s="19"/>
      <c r="I74" s="26"/>
      <c r="J74" s="25"/>
      <c r="L74" s="26"/>
      <c r="M74" s="25"/>
      <c r="O74" s="26"/>
      <c r="P74" s="25"/>
    </row>
    <row r="75" spans="4:16">
      <c r="D75" s="18"/>
      <c r="E75" s="19"/>
      <c r="F75" s="12"/>
      <c r="G75" s="19"/>
      <c r="I75" s="26"/>
      <c r="J75" s="25"/>
      <c r="L75" s="26"/>
      <c r="M75" s="25"/>
      <c r="O75" s="26"/>
      <c r="P75" s="25"/>
    </row>
    <row r="76" spans="4:16">
      <c r="D76" s="18"/>
      <c r="E76" s="19"/>
      <c r="F76" s="20"/>
      <c r="G76" s="19"/>
      <c r="I76" s="26"/>
      <c r="J76" s="25"/>
      <c r="L76" s="26"/>
      <c r="M76" s="25"/>
      <c r="O76" s="26"/>
      <c r="P76" s="25"/>
    </row>
    <row r="77" spans="4:16">
      <c r="D77" s="18"/>
      <c r="E77" s="19"/>
      <c r="F77" s="12"/>
      <c r="G77" s="19"/>
      <c r="I77" s="26"/>
      <c r="J77" s="25"/>
      <c r="L77" s="26"/>
      <c r="M77" s="25"/>
      <c r="O77" s="26"/>
      <c r="P77" s="25"/>
    </row>
    <row r="78" spans="4:16">
      <c r="D78" s="18"/>
      <c r="E78" s="19"/>
      <c r="F78" s="20"/>
      <c r="G78" s="19"/>
      <c r="I78" s="26"/>
      <c r="J78" s="25"/>
      <c r="L78" s="26"/>
      <c r="M78" s="25"/>
      <c r="O78" s="26"/>
      <c r="P78" s="25"/>
    </row>
    <row r="79" spans="4:16">
      <c r="D79" s="18"/>
      <c r="E79" s="19"/>
      <c r="F79" s="12"/>
      <c r="G79" s="19"/>
      <c r="I79" s="26"/>
      <c r="J79" s="25"/>
      <c r="L79" s="26"/>
      <c r="M79" s="25"/>
      <c r="O79" s="26"/>
      <c r="P79" s="25"/>
    </row>
    <row r="80" spans="4:16">
      <c r="D80" s="18"/>
      <c r="E80" s="19"/>
      <c r="F80" s="20"/>
      <c r="G80" s="19"/>
      <c r="I80" s="26"/>
      <c r="J80" s="25"/>
      <c r="L80" s="26"/>
      <c r="M80" s="25"/>
      <c r="O80" s="26"/>
      <c r="P80" s="25"/>
    </row>
    <row r="81" spans="4:16">
      <c r="D81" s="18"/>
      <c r="E81" s="19"/>
      <c r="F81" s="12"/>
      <c r="G81" s="19"/>
      <c r="I81" s="26"/>
      <c r="J81" s="25"/>
      <c r="L81" s="26"/>
      <c r="M81" s="25"/>
      <c r="O81" s="26"/>
      <c r="P81" s="25"/>
    </row>
    <row r="82" spans="4:16">
      <c r="D82" s="18"/>
      <c r="E82" s="19"/>
      <c r="F82" s="20"/>
      <c r="G82" s="19"/>
      <c r="I82" s="26"/>
      <c r="J82" s="25"/>
      <c r="L82" s="26"/>
      <c r="M82" s="25"/>
      <c r="O82" s="26"/>
      <c r="P82" s="25"/>
    </row>
    <row r="83" spans="4:16">
      <c r="D83" s="18"/>
      <c r="E83" s="19"/>
      <c r="F83" s="12"/>
      <c r="G83" s="19"/>
      <c r="I83" s="26"/>
      <c r="J83" s="25"/>
      <c r="L83" s="26"/>
      <c r="M83" s="25"/>
      <c r="O83" s="26"/>
      <c r="P83" s="25"/>
    </row>
    <row r="84" spans="4:16">
      <c r="D84" s="18"/>
      <c r="E84" s="19"/>
      <c r="F84" s="20"/>
      <c r="G84" s="19"/>
      <c r="I84" s="26"/>
      <c r="J84" s="25"/>
      <c r="L84" s="26"/>
      <c r="M84" s="25"/>
      <c r="O84" s="26"/>
      <c r="P84" s="25"/>
    </row>
    <row r="85" spans="4:16">
      <c r="D85" s="18"/>
      <c r="E85" s="19"/>
      <c r="F85" s="12"/>
      <c r="G85" s="19"/>
      <c r="I85" s="26"/>
      <c r="J85" s="25"/>
      <c r="L85" s="26"/>
      <c r="M85" s="25"/>
      <c r="O85" s="26"/>
      <c r="P85" s="25"/>
    </row>
    <row r="86" spans="4:16">
      <c r="D86" s="18"/>
      <c r="E86" s="19"/>
      <c r="F86" s="20"/>
      <c r="G86" s="19"/>
      <c r="I86" s="26"/>
      <c r="J86" s="25"/>
      <c r="L86" s="26"/>
      <c r="M86" s="25"/>
      <c r="O86" s="26"/>
      <c r="P86" s="25"/>
    </row>
    <row r="87" spans="4:16">
      <c r="D87" s="18"/>
      <c r="E87" s="19"/>
      <c r="F87" s="12"/>
      <c r="G87" s="19"/>
      <c r="I87" s="26"/>
      <c r="J87" s="25"/>
      <c r="L87" s="26"/>
      <c r="M87" s="25"/>
      <c r="O87" s="26"/>
      <c r="P87" s="25"/>
    </row>
    <row r="88" spans="4:16">
      <c r="D88" s="18"/>
      <c r="E88" s="19"/>
      <c r="F88" s="20"/>
      <c r="G88" s="19"/>
      <c r="I88" s="26"/>
      <c r="J88" s="25"/>
      <c r="L88" s="26"/>
      <c r="M88" s="25"/>
      <c r="O88" s="26"/>
      <c r="P88" s="25"/>
    </row>
    <row r="89" spans="4:16">
      <c r="D89" s="18"/>
      <c r="E89" s="19"/>
      <c r="F89" s="12"/>
      <c r="G89" s="19"/>
      <c r="I89" s="26"/>
      <c r="J89" s="25"/>
      <c r="L89" s="26"/>
      <c r="M89" s="25"/>
      <c r="O89" s="26"/>
      <c r="P89" s="25"/>
    </row>
    <row r="90" spans="4:16">
      <c r="D90" s="18"/>
      <c r="E90" s="19"/>
      <c r="F90" s="20"/>
      <c r="G90" s="19"/>
      <c r="I90" s="26"/>
      <c r="J90" s="25"/>
      <c r="L90" s="26"/>
      <c r="M90" s="25"/>
      <c r="O90" s="26"/>
      <c r="P90" s="25"/>
    </row>
    <row r="91" spans="4:16">
      <c r="D91" s="18"/>
      <c r="E91" s="19"/>
      <c r="F91" s="12"/>
      <c r="G91" s="19"/>
      <c r="I91" s="26"/>
      <c r="J91" s="25"/>
      <c r="L91" s="26"/>
      <c r="M91" s="25"/>
      <c r="O91" s="26"/>
      <c r="P91" s="25"/>
    </row>
    <row r="92" spans="4:16">
      <c r="D92" s="18"/>
      <c r="E92" s="19"/>
      <c r="F92" s="20"/>
      <c r="G92" s="19"/>
      <c r="I92" s="26"/>
      <c r="J92" s="25"/>
      <c r="L92" s="26"/>
      <c r="M92" s="25"/>
      <c r="O92" s="26"/>
      <c r="P92" s="25"/>
    </row>
    <row r="93" spans="4:16">
      <c r="D93" s="18"/>
      <c r="E93" s="19"/>
      <c r="F93" s="12"/>
      <c r="G93" s="19"/>
      <c r="I93" s="26"/>
      <c r="J93" s="25"/>
      <c r="L93" s="26"/>
      <c r="M93" s="25"/>
      <c r="O93" s="26"/>
      <c r="P93" s="25"/>
    </row>
    <row r="94" spans="4:16">
      <c r="D94" s="18"/>
      <c r="E94" s="19"/>
      <c r="F94" s="20"/>
      <c r="G94" s="19"/>
      <c r="I94" s="26"/>
      <c r="J94" s="25"/>
      <c r="L94" s="26"/>
      <c r="M94" s="25"/>
      <c r="O94" s="26"/>
      <c r="P94" s="25"/>
    </row>
    <row r="95" spans="4:16">
      <c r="D95" s="18"/>
      <c r="E95" s="19"/>
      <c r="F95" s="12"/>
      <c r="G95" s="19"/>
      <c r="I95" s="26"/>
      <c r="J95" s="25"/>
      <c r="L95" s="26"/>
      <c r="M95" s="25"/>
      <c r="O95" s="26"/>
      <c r="P95" s="25"/>
    </row>
    <row r="96" spans="4:16">
      <c r="D96" s="18"/>
      <c r="E96" s="19"/>
      <c r="F96" s="20"/>
      <c r="G96" s="19"/>
      <c r="I96" s="26"/>
      <c r="J96" s="25"/>
      <c r="L96" s="26"/>
      <c r="M96" s="25"/>
      <c r="O96" s="26"/>
      <c r="P96" s="25"/>
    </row>
    <row r="97" spans="4:16">
      <c r="D97" s="18"/>
      <c r="E97" s="19"/>
      <c r="F97" s="12"/>
      <c r="G97" s="19"/>
      <c r="I97" s="26"/>
      <c r="J97" s="25"/>
      <c r="L97" s="26"/>
      <c r="M97" s="25"/>
      <c r="O97" s="26"/>
      <c r="P97" s="25"/>
    </row>
    <row r="98" spans="4:16">
      <c r="D98" s="18"/>
      <c r="E98" s="19"/>
      <c r="F98" s="20"/>
      <c r="G98" s="19"/>
      <c r="I98" s="26"/>
      <c r="J98" s="25"/>
      <c r="L98" s="26"/>
      <c r="M98" s="25"/>
      <c r="O98" s="26"/>
      <c r="P98" s="25"/>
    </row>
    <row r="99" spans="4:16">
      <c r="D99" s="18"/>
      <c r="E99" s="19"/>
      <c r="F99" s="12"/>
      <c r="G99" s="19"/>
      <c r="I99" s="26"/>
      <c r="J99" s="25"/>
      <c r="L99" s="26"/>
      <c r="M99" s="25"/>
      <c r="O99" s="26"/>
      <c r="P99" s="25"/>
    </row>
    <row r="100" spans="4:16">
      <c r="D100" s="18"/>
      <c r="E100" s="19"/>
      <c r="F100" s="20"/>
      <c r="G100" s="19"/>
      <c r="I100" s="26"/>
      <c r="J100" s="25"/>
      <c r="L100" s="26"/>
      <c r="M100" s="25"/>
      <c r="O100" s="26"/>
      <c r="P100" s="25"/>
    </row>
    <row r="101" spans="4:16">
      <c r="D101" s="18"/>
      <c r="E101" s="19"/>
      <c r="F101" s="12"/>
      <c r="G101" s="19"/>
      <c r="I101" s="26"/>
      <c r="J101" s="25"/>
      <c r="L101" s="26"/>
      <c r="M101" s="25"/>
      <c r="O101" s="26"/>
      <c r="P101" s="25"/>
    </row>
    <row r="102" spans="4:16">
      <c r="D102" s="18"/>
      <c r="E102" s="19"/>
      <c r="F102" s="20"/>
      <c r="G102" s="19"/>
      <c r="I102" s="26"/>
      <c r="J102" s="25"/>
      <c r="L102" s="26"/>
      <c r="M102" s="25"/>
      <c r="O102" s="26"/>
      <c r="P102" s="25"/>
    </row>
    <row r="103" spans="4:16">
      <c r="D103" s="18"/>
      <c r="E103" s="19"/>
      <c r="F103" s="12"/>
      <c r="G103" s="19"/>
      <c r="I103" s="26"/>
      <c r="J103" s="25"/>
      <c r="L103" s="26"/>
      <c r="M103" s="25"/>
      <c r="O103" s="26"/>
      <c r="P103" s="25"/>
    </row>
    <row r="104" spans="4:16">
      <c r="D104" s="18"/>
      <c r="E104" s="19"/>
      <c r="F104" s="20"/>
      <c r="G104" s="19"/>
      <c r="I104" s="26"/>
      <c r="J104" s="25"/>
      <c r="L104" s="26"/>
      <c r="M104" s="25"/>
      <c r="O104" s="26"/>
      <c r="P104" s="25"/>
    </row>
    <row r="105" spans="4:16">
      <c r="D105" s="18"/>
      <c r="E105" s="19"/>
      <c r="F105" s="12"/>
      <c r="G105" s="19"/>
      <c r="I105" s="26"/>
      <c r="J105" s="25"/>
      <c r="L105" s="26"/>
      <c r="M105" s="25"/>
      <c r="O105" s="26"/>
      <c r="P105" s="25"/>
    </row>
    <row r="106" spans="4:16">
      <c r="D106" s="18"/>
      <c r="E106" s="19"/>
      <c r="F106" s="20"/>
      <c r="G106" s="19"/>
      <c r="I106" s="26"/>
      <c r="J106" s="25"/>
      <c r="L106" s="26"/>
      <c r="M106" s="25"/>
      <c r="O106" s="26"/>
      <c r="P106" s="25"/>
    </row>
    <row r="107" spans="4:16">
      <c r="D107" s="18"/>
      <c r="E107" s="19"/>
      <c r="F107" s="12"/>
      <c r="G107" s="19"/>
      <c r="I107" s="26"/>
      <c r="J107" s="25"/>
      <c r="L107" s="26"/>
      <c r="M107" s="25"/>
      <c r="O107" s="26"/>
      <c r="P107" s="25"/>
    </row>
    <row r="108" spans="4:16">
      <c r="D108" s="18"/>
      <c r="E108" s="19"/>
      <c r="F108" s="20"/>
      <c r="G108" s="19"/>
      <c r="I108" s="26"/>
      <c r="J108" s="25"/>
      <c r="L108" s="26"/>
      <c r="M108" s="25"/>
      <c r="O108" s="26"/>
      <c r="P108" s="25"/>
    </row>
    <row r="109" spans="4:16">
      <c r="D109" s="18"/>
      <c r="E109" s="19"/>
      <c r="F109" s="12"/>
      <c r="G109" s="19"/>
      <c r="I109" s="26"/>
      <c r="J109" s="25"/>
      <c r="L109" s="26"/>
      <c r="M109" s="25"/>
      <c r="O109" s="26"/>
      <c r="P109" s="25"/>
    </row>
    <row r="110" spans="4:16">
      <c r="D110" s="18"/>
      <c r="E110" s="19"/>
      <c r="F110" s="20"/>
      <c r="G110" s="19"/>
      <c r="I110" s="26"/>
      <c r="J110" s="25"/>
      <c r="L110" s="26"/>
      <c r="M110" s="25"/>
      <c r="O110" s="26"/>
      <c r="P110" s="25"/>
    </row>
    <row r="111" spans="4:16">
      <c r="D111" s="18"/>
      <c r="E111" s="19"/>
      <c r="F111" s="12"/>
      <c r="G111" s="19"/>
      <c r="I111" s="26"/>
      <c r="J111" s="25"/>
      <c r="L111" s="26"/>
      <c r="M111" s="25"/>
      <c r="O111" s="26"/>
      <c r="P111" s="25"/>
    </row>
    <row r="112" spans="4:16">
      <c r="D112" s="18"/>
      <c r="E112" s="19"/>
      <c r="F112" s="20"/>
      <c r="G112" s="19"/>
      <c r="I112" s="26"/>
      <c r="J112" s="25"/>
      <c r="L112" s="26"/>
      <c r="M112" s="25"/>
      <c r="O112" s="26"/>
      <c r="P112" s="25"/>
    </row>
    <row r="113" spans="4:16">
      <c r="D113" s="18"/>
      <c r="E113" s="19"/>
      <c r="F113" s="12"/>
      <c r="G113" s="19"/>
      <c r="I113" s="26"/>
      <c r="J113" s="25"/>
      <c r="L113" s="26"/>
      <c r="M113" s="25"/>
      <c r="O113" s="26"/>
      <c r="P113" s="25"/>
    </row>
    <row r="114" spans="4:16">
      <c r="D114" s="18"/>
      <c r="E114" s="19"/>
      <c r="F114" s="20"/>
      <c r="G114" s="19"/>
      <c r="I114" s="26"/>
      <c r="J114" s="25"/>
      <c r="L114" s="26"/>
      <c r="M114" s="25"/>
      <c r="O114" s="26"/>
      <c r="P114" s="25"/>
    </row>
    <row r="115" spans="4:16">
      <c r="D115" s="18"/>
      <c r="E115" s="19"/>
      <c r="F115" s="12"/>
      <c r="G115" s="19"/>
      <c r="I115" s="26"/>
      <c r="J115" s="25"/>
      <c r="L115" s="26"/>
      <c r="M115" s="25"/>
      <c r="O115" s="26"/>
      <c r="P115" s="25"/>
    </row>
    <row r="116" spans="4:16">
      <c r="D116" s="18"/>
      <c r="E116" s="19"/>
      <c r="F116" s="20"/>
      <c r="G116" s="19"/>
      <c r="I116" s="26"/>
      <c r="J116" s="25"/>
      <c r="L116" s="26"/>
      <c r="M116" s="25"/>
      <c r="O116" s="26"/>
      <c r="P116" s="25"/>
    </row>
    <row r="117" spans="4:16">
      <c r="D117" s="18"/>
      <c r="E117" s="19"/>
      <c r="F117" s="12"/>
      <c r="G117" s="19"/>
      <c r="I117" s="26"/>
      <c r="J117" s="25"/>
      <c r="L117" s="26"/>
      <c r="M117" s="25"/>
      <c r="O117" s="26"/>
      <c r="P117" s="25"/>
    </row>
    <row r="118" spans="4:16">
      <c r="D118" s="18"/>
      <c r="E118" s="19"/>
      <c r="F118" s="20"/>
      <c r="G118" s="19"/>
      <c r="I118" s="26"/>
      <c r="J118" s="25"/>
      <c r="L118" s="26"/>
      <c r="M118" s="25"/>
      <c r="O118" s="26"/>
      <c r="P118" s="25"/>
    </row>
    <row r="119" spans="4:16">
      <c r="D119" s="18"/>
      <c r="E119" s="19"/>
      <c r="F119" s="12"/>
      <c r="G119" s="19"/>
      <c r="I119" s="26"/>
      <c r="J119" s="25"/>
      <c r="L119" s="26"/>
      <c r="M119" s="25"/>
      <c r="O119" s="26"/>
      <c r="P119" s="25"/>
    </row>
    <row r="120" spans="4:16">
      <c r="D120" s="18"/>
      <c r="E120" s="19"/>
      <c r="F120" s="20"/>
      <c r="G120" s="19"/>
      <c r="I120" s="26"/>
      <c r="J120" s="25"/>
      <c r="L120" s="26"/>
      <c r="M120" s="25"/>
      <c r="O120" s="26"/>
      <c r="P120" s="25"/>
    </row>
    <row r="121" spans="4:16">
      <c r="D121" s="18"/>
      <c r="E121" s="19"/>
      <c r="F121" s="12"/>
      <c r="G121" s="19"/>
      <c r="I121" s="26"/>
      <c r="J121" s="25"/>
      <c r="L121" s="26"/>
      <c r="M121" s="25"/>
      <c r="O121" s="26"/>
      <c r="P121" s="25"/>
    </row>
    <row r="122" spans="4:16">
      <c r="D122" s="18"/>
      <c r="E122" s="19"/>
      <c r="F122" s="20"/>
      <c r="G122" s="19"/>
      <c r="I122" s="26"/>
      <c r="J122" s="25"/>
      <c r="L122" s="26"/>
      <c r="M122" s="25"/>
      <c r="O122" s="26"/>
      <c r="P122" s="25"/>
    </row>
    <row r="123" spans="4:16">
      <c r="D123" s="18"/>
      <c r="E123" s="19"/>
      <c r="F123" s="12"/>
      <c r="G123" s="19"/>
      <c r="I123" s="26"/>
      <c r="J123" s="25"/>
      <c r="L123" s="26"/>
      <c r="M123" s="25"/>
      <c r="O123" s="26"/>
      <c r="P123" s="25"/>
    </row>
    <row r="124" spans="4:16">
      <c r="D124" s="18"/>
      <c r="E124" s="19"/>
      <c r="F124" s="20"/>
      <c r="G124" s="19"/>
      <c r="I124" s="26"/>
      <c r="J124" s="25"/>
      <c r="L124" s="26"/>
      <c r="M124" s="25"/>
      <c r="O124" s="26"/>
      <c r="P124" s="25"/>
    </row>
    <row r="125" spans="4:16">
      <c r="D125" s="18"/>
      <c r="E125" s="19"/>
      <c r="F125" s="12"/>
      <c r="G125" s="19"/>
      <c r="I125" s="26"/>
      <c r="J125" s="25"/>
      <c r="L125" s="26"/>
      <c r="M125" s="25"/>
      <c r="O125" s="26"/>
      <c r="P125" s="25"/>
    </row>
    <row r="126" spans="4:16">
      <c r="D126" s="18"/>
      <c r="E126" s="19"/>
      <c r="F126" s="20"/>
      <c r="G126" s="19"/>
      <c r="I126" s="26"/>
      <c r="J126" s="25"/>
      <c r="L126" s="26"/>
      <c r="M126" s="25"/>
      <c r="O126" s="26"/>
      <c r="P126" s="25"/>
    </row>
    <row r="127" spans="4:16">
      <c r="D127" s="18"/>
      <c r="E127" s="19"/>
      <c r="F127" s="12"/>
      <c r="G127" s="19"/>
      <c r="I127" s="26"/>
      <c r="J127" s="25"/>
      <c r="L127" s="26"/>
      <c r="M127" s="25"/>
      <c r="O127" s="26"/>
      <c r="P127" s="25"/>
    </row>
    <row r="128" spans="4:16">
      <c r="D128" s="18"/>
      <c r="E128" s="19"/>
      <c r="F128" s="20"/>
      <c r="G128" s="19"/>
      <c r="I128" s="26"/>
      <c r="J128" s="25"/>
      <c r="L128" s="26"/>
      <c r="M128" s="25"/>
      <c r="O128" s="26"/>
      <c r="P128" s="25"/>
    </row>
    <row r="129" spans="4:16">
      <c r="D129" s="18"/>
      <c r="E129" s="19"/>
      <c r="F129" s="12"/>
      <c r="G129" s="19"/>
      <c r="I129" s="26"/>
      <c r="J129" s="25"/>
      <c r="L129" s="26"/>
      <c r="M129" s="25"/>
      <c r="O129" s="26"/>
      <c r="P129" s="25"/>
    </row>
    <row r="130" spans="4:16">
      <c r="D130" s="18"/>
      <c r="E130" s="19"/>
      <c r="F130" s="20"/>
      <c r="G130" s="19"/>
      <c r="I130" s="26"/>
      <c r="J130" s="25"/>
      <c r="L130" s="26"/>
      <c r="M130" s="25"/>
      <c r="O130" s="26"/>
      <c r="P130" s="25"/>
    </row>
    <row r="131" spans="4:16">
      <c r="D131" s="18"/>
      <c r="E131" s="19"/>
      <c r="F131" s="12"/>
      <c r="G131" s="19"/>
      <c r="I131" s="26"/>
      <c r="J131" s="25"/>
      <c r="L131" s="26"/>
      <c r="M131" s="25"/>
      <c r="O131" s="26"/>
      <c r="P131" s="25"/>
    </row>
    <row r="132" spans="4:16">
      <c r="D132" s="18"/>
      <c r="E132" s="19"/>
      <c r="F132" s="20"/>
      <c r="G132" s="19"/>
      <c r="I132" s="26"/>
      <c r="J132" s="25"/>
      <c r="L132" s="26"/>
      <c r="M132" s="25"/>
      <c r="O132" s="26"/>
      <c r="P132" s="25"/>
    </row>
    <row r="133" spans="4:16">
      <c r="D133" s="18"/>
      <c r="E133" s="19"/>
      <c r="F133" s="12"/>
      <c r="G133" s="19"/>
      <c r="I133" s="26"/>
      <c r="J133" s="25"/>
      <c r="L133" s="26"/>
      <c r="M133" s="25"/>
      <c r="O133" s="26"/>
      <c r="P133" s="25"/>
    </row>
    <row r="134" spans="4:16">
      <c r="D134" s="18"/>
      <c r="E134" s="19"/>
      <c r="F134" s="20"/>
      <c r="G134" s="19"/>
      <c r="I134" s="26"/>
      <c r="J134" s="25"/>
      <c r="L134" s="26"/>
      <c r="M134" s="25"/>
      <c r="O134" s="26"/>
      <c r="P134" s="25"/>
    </row>
    <row r="135" spans="4:16">
      <c r="D135" s="18"/>
      <c r="E135" s="19"/>
      <c r="F135" s="12"/>
      <c r="G135" s="19"/>
      <c r="I135" s="26"/>
      <c r="J135" s="25"/>
      <c r="L135" s="26"/>
      <c r="M135" s="25"/>
      <c r="O135" s="26"/>
      <c r="P135" s="25"/>
    </row>
    <row r="136" spans="4:16">
      <c r="D136" s="18"/>
      <c r="E136" s="19"/>
      <c r="F136" s="20"/>
      <c r="G136" s="19"/>
      <c r="I136" s="26"/>
      <c r="J136" s="25"/>
      <c r="L136" s="26"/>
      <c r="M136" s="25"/>
      <c r="O136" s="26"/>
      <c r="P136" s="25"/>
    </row>
    <row r="137" spans="4:16">
      <c r="D137" s="18"/>
      <c r="E137" s="19"/>
      <c r="F137" s="12"/>
      <c r="G137" s="19"/>
      <c r="I137" s="26"/>
      <c r="J137" s="25"/>
      <c r="L137" s="26"/>
      <c r="M137" s="25"/>
      <c r="O137" s="26"/>
      <c r="P137" s="25"/>
    </row>
    <row r="138" spans="4:16">
      <c r="D138" s="18"/>
      <c r="E138" s="19"/>
      <c r="F138" s="20"/>
      <c r="G138" s="19"/>
      <c r="I138" s="26"/>
      <c r="J138" s="25"/>
      <c r="L138" s="26"/>
      <c r="M138" s="25"/>
      <c r="O138" s="26"/>
      <c r="P138" s="25"/>
    </row>
    <row r="139" spans="4:16">
      <c r="D139" s="18"/>
      <c r="E139" s="19"/>
      <c r="F139" s="12"/>
      <c r="G139" s="19"/>
      <c r="I139" s="26"/>
      <c r="J139" s="25"/>
      <c r="L139" s="26"/>
      <c r="M139" s="25"/>
      <c r="O139" s="26"/>
      <c r="P139" s="25"/>
    </row>
    <row r="140" spans="4:16">
      <c r="D140" s="18"/>
      <c r="E140" s="19"/>
      <c r="F140" s="20"/>
      <c r="G140" s="19"/>
      <c r="I140" s="26"/>
      <c r="J140" s="25"/>
      <c r="L140" s="26"/>
      <c r="M140" s="25"/>
      <c r="O140" s="26"/>
      <c r="P140" s="25"/>
    </row>
    <row r="141" spans="4:16">
      <c r="D141" s="18"/>
      <c r="E141" s="19"/>
      <c r="F141" s="12"/>
      <c r="G141" s="19"/>
      <c r="I141" s="26"/>
      <c r="J141" s="25"/>
      <c r="L141" s="26"/>
      <c r="M141" s="25"/>
      <c r="O141" s="26"/>
      <c r="P141" s="25"/>
    </row>
    <row r="142" spans="4:16">
      <c r="D142" s="18"/>
      <c r="E142" s="19"/>
      <c r="F142" s="20"/>
      <c r="G142" s="19"/>
      <c r="I142" s="26"/>
      <c r="J142" s="25"/>
      <c r="L142" s="26"/>
      <c r="M142" s="25"/>
      <c r="O142" s="26"/>
      <c r="P142" s="25"/>
    </row>
    <row r="143" spans="4:16">
      <c r="D143" s="18"/>
      <c r="E143" s="19"/>
      <c r="F143" s="12"/>
      <c r="G143" s="19"/>
      <c r="I143" s="26"/>
      <c r="J143" s="25"/>
      <c r="L143" s="26"/>
      <c r="M143" s="25"/>
      <c r="O143" s="26"/>
      <c r="P143" s="25"/>
    </row>
    <row r="144" spans="4:16">
      <c r="D144" s="18"/>
      <c r="E144" s="19"/>
      <c r="F144" s="20"/>
      <c r="G144" s="19"/>
      <c r="I144" s="26"/>
      <c r="J144" s="25"/>
      <c r="L144" s="26"/>
      <c r="M144" s="25"/>
      <c r="O144" s="26"/>
      <c r="P144" s="25"/>
    </row>
    <row r="145" spans="4:16">
      <c r="D145" s="18"/>
      <c r="E145" s="19"/>
      <c r="F145" s="12"/>
      <c r="G145" s="19"/>
      <c r="I145" s="26"/>
      <c r="J145" s="25"/>
      <c r="L145" s="26"/>
      <c r="M145" s="25"/>
      <c r="O145" s="26"/>
      <c r="P145" s="25"/>
    </row>
    <row r="146" spans="4:16">
      <c r="D146" s="18"/>
      <c r="E146" s="19"/>
      <c r="F146" s="20"/>
      <c r="G146" s="19"/>
      <c r="I146" s="26"/>
      <c r="J146" s="25"/>
      <c r="L146" s="26"/>
      <c r="M146" s="25"/>
      <c r="O146" s="26"/>
      <c r="P146" s="25"/>
    </row>
    <row r="147" spans="4:16">
      <c r="D147" s="18"/>
      <c r="E147" s="19"/>
      <c r="F147" s="12"/>
      <c r="G147" s="19"/>
      <c r="I147" s="26"/>
      <c r="J147" s="25"/>
      <c r="L147" s="26"/>
      <c r="M147" s="25"/>
      <c r="O147" s="26"/>
      <c r="P147" s="25"/>
    </row>
    <row r="148" spans="4:16">
      <c r="D148" s="18"/>
      <c r="E148" s="19"/>
      <c r="F148" s="20"/>
      <c r="G148" s="19"/>
      <c r="I148" s="26"/>
      <c r="J148" s="25"/>
      <c r="L148" s="26"/>
      <c r="M148" s="25"/>
      <c r="O148" s="26"/>
      <c r="P148" s="25"/>
    </row>
    <row r="149" spans="4:16">
      <c r="D149" s="18"/>
      <c r="E149" s="19"/>
      <c r="F149" s="12"/>
      <c r="G149" s="19"/>
      <c r="I149" s="26"/>
      <c r="J149" s="25"/>
      <c r="L149" s="26"/>
      <c r="M149" s="25"/>
      <c r="O149" s="26"/>
      <c r="P149" s="25"/>
    </row>
    <row r="150" spans="4:16">
      <c r="D150" s="18"/>
      <c r="E150" s="19"/>
      <c r="F150" s="20"/>
      <c r="G150" s="19"/>
      <c r="I150" s="26"/>
      <c r="J150" s="25"/>
      <c r="L150" s="26"/>
      <c r="M150" s="25"/>
      <c r="O150" s="26"/>
      <c r="P150" s="25"/>
    </row>
    <row r="151" spans="4:16">
      <c r="D151" s="18"/>
      <c r="E151" s="19"/>
      <c r="F151" s="12"/>
      <c r="G151" s="19"/>
      <c r="I151" s="26"/>
      <c r="J151" s="25"/>
      <c r="L151" s="26"/>
      <c r="M151" s="25"/>
      <c r="O151" s="26"/>
      <c r="P151" s="25"/>
    </row>
    <row r="152" spans="4:16">
      <c r="D152" s="18"/>
      <c r="E152" s="19"/>
      <c r="F152" s="20"/>
      <c r="G152" s="19"/>
      <c r="I152" s="26"/>
      <c r="J152" s="25"/>
      <c r="L152" s="26"/>
      <c r="M152" s="25"/>
      <c r="O152" s="26"/>
      <c r="P152" s="25"/>
    </row>
    <row r="153" spans="4:16">
      <c r="D153" s="18"/>
      <c r="E153" s="19"/>
      <c r="F153" s="12"/>
      <c r="G153" s="19"/>
      <c r="I153" s="26"/>
      <c r="J153" s="25"/>
      <c r="L153" s="26"/>
      <c r="M153" s="25"/>
      <c r="O153" s="26"/>
      <c r="P153" s="25"/>
    </row>
    <row r="154" spans="4:16">
      <c r="D154" s="18"/>
      <c r="E154" s="19"/>
      <c r="F154" s="20"/>
      <c r="G154" s="19"/>
      <c r="I154" s="26"/>
      <c r="J154" s="25"/>
      <c r="L154" s="26"/>
      <c r="M154" s="25"/>
      <c r="O154" s="26"/>
      <c r="P154" s="25"/>
    </row>
    <row r="155" spans="4:16">
      <c r="D155" s="18"/>
      <c r="E155" s="19"/>
      <c r="F155" s="12"/>
      <c r="G155" s="19"/>
      <c r="I155" s="26"/>
      <c r="J155" s="25"/>
      <c r="L155" s="26"/>
      <c r="M155" s="25"/>
      <c r="O155" s="26"/>
      <c r="P155" s="25"/>
    </row>
    <row r="156" spans="4:16">
      <c r="D156" s="18"/>
      <c r="E156" s="19"/>
      <c r="F156" s="20"/>
      <c r="G156" s="19"/>
      <c r="I156" s="26"/>
      <c r="J156" s="25"/>
      <c r="L156" s="26"/>
      <c r="M156" s="25"/>
      <c r="O156" s="26"/>
      <c r="P156" s="25"/>
    </row>
    <row r="157" spans="4:16">
      <c r="D157" s="18"/>
      <c r="E157" s="19"/>
      <c r="F157" s="12"/>
      <c r="G157" s="19"/>
      <c r="I157" s="26"/>
      <c r="J157" s="25"/>
      <c r="L157" s="26"/>
      <c r="M157" s="25"/>
      <c r="O157" s="26"/>
      <c r="P157" s="25"/>
    </row>
    <row r="158" spans="4:16">
      <c r="D158" s="18"/>
      <c r="E158" s="19"/>
      <c r="F158" s="20"/>
      <c r="G158" s="19"/>
      <c r="I158" s="26"/>
      <c r="J158" s="25"/>
      <c r="L158" s="26"/>
      <c r="M158" s="25"/>
      <c r="O158" s="26"/>
      <c r="P158" s="25"/>
    </row>
    <row r="159" spans="4:16">
      <c r="D159" s="18"/>
      <c r="E159" s="19"/>
      <c r="F159" s="12"/>
      <c r="G159" s="19"/>
      <c r="I159" s="26"/>
      <c r="J159" s="25"/>
      <c r="L159" s="26"/>
      <c r="M159" s="25"/>
      <c r="O159" s="26"/>
      <c r="P159" s="25"/>
    </row>
    <row r="160" spans="4:16">
      <c r="D160" s="18"/>
      <c r="E160" s="19"/>
      <c r="F160" s="20"/>
      <c r="G160" s="19"/>
      <c r="I160" s="26"/>
      <c r="J160" s="25"/>
      <c r="L160" s="26"/>
      <c r="M160" s="25"/>
      <c r="O160" s="26"/>
      <c r="P160" s="25"/>
    </row>
    <row r="161" spans="4:16">
      <c r="D161" s="18"/>
      <c r="E161" s="19"/>
      <c r="F161" s="12"/>
      <c r="G161" s="19"/>
      <c r="I161" s="26"/>
      <c r="J161" s="25"/>
      <c r="L161" s="26"/>
      <c r="M161" s="25"/>
      <c r="O161" s="26"/>
      <c r="P161" s="25"/>
    </row>
    <row r="162" spans="4:16">
      <c r="D162" s="18"/>
      <c r="E162" s="19"/>
      <c r="F162" s="20"/>
      <c r="G162" s="19"/>
      <c r="I162" s="26"/>
      <c r="J162" s="25"/>
      <c r="L162" s="26"/>
      <c r="M162" s="25"/>
      <c r="O162" s="26"/>
      <c r="P162" s="25"/>
    </row>
    <row r="163" spans="4:16">
      <c r="D163" s="18"/>
      <c r="E163" s="19"/>
      <c r="F163" s="12"/>
      <c r="G163" s="19"/>
      <c r="I163" s="26"/>
      <c r="J163" s="25"/>
      <c r="L163" s="26"/>
      <c r="M163" s="25"/>
      <c r="O163" s="26"/>
      <c r="P163" s="25"/>
    </row>
    <row r="164" spans="4:16">
      <c r="D164" s="18"/>
      <c r="E164" s="19"/>
      <c r="F164" s="20"/>
      <c r="G164" s="19"/>
      <c r="I164" s="26"/>
      <c r="J164" s="25"/>
      <c r="L164" s="26"/>
      <c r="M164" s="25"/>
      <c r="O164" s="26"/>
      <c r="P164" s="25"/>
    </row>
    <row r="165" spans="4:16">
      <c r="D165" s="18"/>
      <c r="E165" s="19"/>
      <c r="F165" s="12"/>
      <c r="G165" s="19"/>
      <c r="I165" s="26"/>
      <c r="J165" s="25"/>
      <c r="L165" s="26"/>
      <c r="M165" s="25"/>
      <c r="O165" s="26"/>
      <c r="P165" s="25"/>
    </row>
    <row r="166" spans="4:16">
      <c r="D166" s="18"/>
      <c r="E166" s="19"/>
      <c r="F166" s="20"/>
      <c r="G166" s="19"/>
      <c r="I166" s="26"/>
      <c r="J166" s="25"/>
      <c r="L166" s="26"/>
      <c r="M166" s="25"/>
      <c r="O166" s="26"/>
      <c r="P166" s="25"/>
    </row>
    <row r="167" spans="4:16">
      <c r="D167" s="18"/>
      <c r="E167" s="19"/>
      <c r="F167" s="12"/>
      <c r="G167" s="19"/>
      <c r="I167" s="26"/>
      <c r="J167" s="25"/>
      <c r="L167" s="26"/>
      <c r="M167" s="25"/>
      <c r="O167" s="26"/>
      <c r="P167" s="25"/>
    </row>
    <row r="168" spans="4:16">
      <c r="D168" s="18"/>
      <c r="E168" s="19"/>
      <c r="F168" s="20"/>
      <c r="G168" s="19"/>
      <c r="I168" s="26"/>
      <c r="J168" s="25"/>
      <c r="L168" s="26"/>
      <c r="M168" s="25"/>
      <c r="O168" s="26"/>
      <c r="P168" s="25"/>
    </row>
    <row r="169" spans="4:16">
      <c r="D169" s="18"/>
      <c r="E169" s="19"/>
      <c r="F169" s="12"/>
      <c r="G169" s="19"/>
      <c r="I169" s="26"/>
      <c r="J169" s="25"/>
      <c r="L169" s="26"/>
      <c r="M169" s="25"/>
      <c r="O169" s="26"/>
      <c r="P169" s="25"/>
    </row>
    <row r="170" spans="4:16">
      <c r="D170" s="18"/>
      <c r="E170" s="19"/>
      <c r="F170" s="20"/>
      <c r="G170" s="19"/>
      <c r="I170" s="26"/>
      <c r="J170" s="25"/>
      <c r="L170" s="26"/>
      <c r="M170" s="25"/>
      <c r="O170" s="26"/>
      <c r="P170" s="25"/>
    </row>
    <row r="171" spans="4:16">
      <c r="D171" s="18"/>
      <c r="E171" s="19"/>
      <c r="F171" s="12"/>
      <c r="G171" s="19"/>
      <c r="I171" s="26"/>
      <c r="J171" s="25"/>
      <c r="L171" s="26"/>
      <c r="M171" s="25"/>
      <c r="O171" s="26"/>
      <c r="P171" s="25"/>
    </row>
    <row r="172" spans="4:16">
      <c r="D172" s="18"/>
      <c r="E172" s="19"/>
      <c r="F172" s="20"/>
      <c r="G172" s="19"/>
      <c r="I172" s="26"/>
      <c r="J172" s="25"/>
      <c r="L172" s="26"/>
      <c r="M172" s="25"/>
      <c r="O172" s="26"/>
      <c r="P172" s="25"/>
    </row>
    <row r="173" spans="4:16">
      <c r="D173" s="18"/>
      <c r="E173" s="19"/>
      <c r="F173" s="12"/>
      <c r="G173" s="19"/>
      <c r="I173" s="26"/>
      <c r="J173" s="25"/>
      <c r="L173" s="26"/>
      <c r="M173" s="25"/>
      <c r="O173" s="26"/>
      <c r="P173" s="25"/>
    </row>
    <row r="174" spans="4:16">
      <c r="D174" s="18"/>
      <c r="E174" s="19"/>
      <c r="F174" s="20"/>
      <c r="G174" s="19"/>
      <c r="I174" s="26"/>
      <c r="J174" s="25"/>
      <c r="L174" s="26"/>
      <c r="M174" s="25"/>
      <c r="O174" s="26"/>
      <c r="P174" s="25"/>
    </row>
    <row r="175" spans="4:16">
      <c r="D175" s="18"/>
      <c r="E175" s="19"/>
      <c r="F175" s="12"/>
      <c r="G175" s="19"/>
      <c r="I175" s="26"/>
      <c r="J175" s="25"/>
      <c r="L175" s="26"/>
      <c r="M175" s="25"/>
      <c r="O175" s="26"/>
      <c r="P175" s="25"/>
    </row>
    <row r="176" spans="4:16">
      <c r="D176" s="18"/>
      <c r="E176" s="19"/>
      <c r="F176" s="20"/>
      <c r="G176" s="19"/>
      <c r="I176" s="26"/>
      <c r="J176" s="25"/>
      <c r="L176" s="26"/>
      <c r="M176" s="25"/>
      <c r="O176" s="26"/>
      <c r="P176" s="25"/>
    </row>
    <row r="177" spans="4:16">
      <c r="D177" s="18"/>
      <c r="E177" s="19"/>
      <c r="F177" s="12"/>
      <c r="G177" s="19"/>
      <c r="I177" s="26"/>
      <c r="J177" s="25"/>
      <c r="L177" s="26"/>
      <c r="M177" s="25"/>
      <c r="O177" s="26"/>
      <c r="P177" s="25"/>
    </row>
    <row r="178" spans="4:16">
      <c r="D178" s="18"/>
      <c r="E178" s="19"/>
      <c r="F178" s="20"/>
      <c r="G178" s="19"/>
      <c r="I178" s="26"/>
      <c r="J178" s="25"/>
      <c r="L178" s="26"/>
      <c r="M178" s="25"/>
      <c r="O178" s="26"/>
      <c r="P178" s="25"/>
    </row>
    <row r="179" spans="4:16">
      <c r="D179" s="18"/>
      <c r="E179" s="19"/>
      <c r="F179" s="12"/>
      <c r="G179" s="19"/>
      <c r="I179" s="26"/>
      <c r="J179" s="25"/>
      <c r="L179" s="26"/>
      <c r="M179" s="25"/>
      <c r="O179" s="26"/>
      <c r="P179" s="25"/>
    </row>
    <row r="180" spans="4:16">
      <c r="D180" s="18"/>
      <c r="E180" s="19"/>
      <c r="F180" s="20"/>
      <c r="G180" s="19"/>
      <c r="I180" s="26"/>
      <c r="J180" s="25"/>
      <c r="L180" s="26"/>
      <c r="M180" s="25"/>
      <c r="O180" s="26"/>
      <c r="P180" s="25"/>
    </row>
    <row r="181" spans="4:16">
      <c r="D181" s="18"/>
      <c r="E181" s="19"/>
      <c r="F181" s="12"/>
      <c r="G181" s="19"/>
      <c r="I181" s="26"/>
      <c r="J181" s="25"/>
      <c r="L181" s="26"/>
      <c r="M181" s="25"/>
      <c r="O181" s="26"/>
      <c r="P181" s="25"/>
    </row>
    <row r="182" spans="4:16">
      <c r="D182" s="18"/>
      <c r="E182" s="19"/>
      <c r="F182" s="20"/>
      <c r="G182" s="19"/>
      <c r="I182" s="26"/>
      <c r="J182" s="25"/>
      <c r="L182" s="26"/>
      <c r="M182" s="25"/>
      <c r="O182" s="26"/>
      <c r="P182" s="25"/>
    </row>
    <row r="183" spans="4:16">
      <c r="D183" s="18"/>
      <c r="E183" s="19"/>
      <c r="F183" s="12"/>
      <c r="G183" s="19"/>
      <c r="I183" s="26"/>
      <c r="J183" s="25"/>
      <c r="L183" s="26"/>
      <c r="M183" s="25"/>
      <c r="O183" s="26"/>
      <c r="P183" s="25"/>
    </row>
    <row r="184" spans="4:16">
      <c r="D184" s="18"/>
      <c r="E184" s="19"/>
      <c r="F184" s="20"/>
      <c r="G184" s="19"/>
      <c r="I184" s="26"/>
      <c r="J184" s="25"/>
      <c r="L184" s="26"/>
      <c r="M184" s="25"/>
      <c r="O184" s="26"/>
      <c r="P184" s="25"/>
    </row>
    <row r="185" spans="4:16">
      <c r="D185" s="18"/>
      <c r="E185" s="19"/>
      <c r="F185" s="12"/>
      <c r="G185" s="19"/>
      <c r="I185" s="26"/>
      <c r="J185" s="25"/>
      <c r="L185" s="26"/>
      <c r="M185" s="25"/>
      <c r="O185" s="26"/>
      <c r="P185" s="25"/>
    </row>
    <row r="186" spans="4:16">
      <c r="D186" s="18"/>
      <c r="E186" s="19"/>
      <c r="F186" s="20"/>
      <c r="G186" s="19"/>
      <c r="I186" s="26"/>
      <c r="J186" s="25"/>
      <c r="L186" s="26"/>
      <c r="M186" s="25"/>
      <c r="O186" s="26"/>
      <c r="P186" s="25"/>
    </row>
    <row r="187" spans="4:16">
      <c r="D187" s="18"/>
      <c r="E187" s="19"/>
      <c r="F187" s="12"/>
      <c r="G187" s="19"/>
      <c r="I187" s="26"/>
      <c r="J187" s="25"/>
      <c r="L187" s="26"/>
      <c r="M187" s="25"/>
      <c r="O187" s="26"/>
      <c r="P187" s="25"/>
    </row>
    <row r="188" spans="4:16">
      <c r="D188" s="18"/>
      <c r="E188" s="19"/>
      <c r="F188" s="20"/>
      <c r="G188" s="19"/>
      <c r="I188" s="26"/>
      <c r="J188" s="25"/>
      <c r="L188" s="26"/>
      <c r="M188" s="25"/>
      <c r="O188" s="26"/>
      <c r="P188" s="25"/>
    </row>
    <row r="189" spans="4:16">
      <c r="D189" s="18"/>
      <c r="E189" s="19"/>
      <c r="F189" s="12"/>
      <c r="G189" s="19"/>
      <c r="I189" s="26"/>
      <c r="J189" s="25"/>
      <c r="L189" s="26"/>
      <c r="M189" s="25"/>
      <c r="O189" s="26"/>
      <c r="P189" s="25"/>
    </row>
    <row r="190" spans="4:16">
      <c r="D190" s="18"/>
      <c r="E190" s="19"/>
      <c r="F190" s="20"/>
      <c r="G190" s="19"/>
      <c r="I190" s="26"/>
      <c r="J190" s="25"/>
      <c r="L190" s="26"/>
      <c r="M190" s="25"/>
      <c r="O190" s="26"/>
      <c r="P190" s="25"/>
    </row>
    <row r="191" spans="4:16">
      <c r="D191" s="18"/>
      <c r="E191" s="19"/>
      <c r="F191" s="12"/>
      <c r="G191" s="19"/>
      <c r="I191" s="26"/>
      <c r="J191" s="25"/>
      <c r="L191" s="26"/>
      <c r="M191" s="25"/>
      <c r="O191" s="26"/>
      <c r="P191" s="25"/>
    </row>
    <row r="192" spans="4:16">
      <c r="D192" s="18"/>
      <c r="E192" s="19"/>
      <c r="F192" s="20"/>
      <c r="G192" s="19"/>
      <c r="I192" s="26"/>
      <c r="J192" s="25"/>
      <c r="L192" s="26"/>
      <c r="M192" s="25"/>
      <c r="O192" s="26"/>
      <c r="P192" s="25"/>
    </row>
    <row r="193" spans="4:16">
      <c r="D193" s="18"/>
      <c r="E193" s="19"/>
      <c r="F193" s="12"/>
      <c r="G193" s="19"/>
      <c r="I193" s="26"/>
      <c r="J193" s="25"/>
      <c r="L193" s="26"/>
      <c r="M193" s="25"/>
      <c r="O193" s="26"/>
      <c r="P193" s="25"/>
    </row>
    <row r="194" spans="4:16">
      <c r="D194" s="18"/>
      <c r="E194" s="19"/>
      <c r="F194" s="20"/>
      <c r="G194" s="19"/>
      <c r="I194" s="26"/>
      <c r="J194" s="25"/>
      <c r="L194" s="26"/>
      <c r="M194" s="25"/>
      <c r="O194" s="26"/>
      <c r="P194" s="25"/>
    </row>
    <row r="195" spans="4:16">
      <c r="D195" s="18"/>
      <c r="E195" s="19"/>
      <c r="F195" s="12"/>
      <c r="G195" s="19"/>
      <c r="I195" s="26"/>
      <c r="J195" s="25"/>
      <c r="L195" s="26"/>
      <c r="M195" s="25"/>
      <c r="O195" s="26"/>
      <c r="P195" s="25"/>
    </row>
    <row r="196" spans="4:16">
      <c r="D196" s="18"/>
      <c r="E196" s="19"/>
      <c r="F196" s="20"/>
      <c r="G196" s="19"/>
      <c r="I196" s="26"/>
      <c r="J196" s="25"/>
      <c r="L196" s="26"/>
      <c r="M196" s="25"/>
      <c r="O196" s="26"/>
      <c r="P196" s="25"/>
    </row>
    <row r="197" spans="4:16">
      <c r="D197" s="18"/>
      <c r="E197" s="19"/>
      <c r="F197" s="12"/>
      <c r="G197" s="19"/>
      <c r="I197" s="26"/>
      <c r="J197" s="25"/>
      <c r="L197" s="26"/>
      <c r="M197" s="25"/>
      <c r="O197" s="26"/>
      <c r="P197" s="25"/>
    </row>
    <row r="198" spans="4:16">
      <c r="D198" s="18"/>
      <c r="E198" s="19"/>
      <c r="F198" s="20"/>
      <c r="G198" s="19"/>
      <c r="I198" s="26"/>
      <c r="J198" s="25"/>
      <c r="L198" s="26"/>
      <c r="M198" s="25"/>
      <c r="O198" s="26"/>
      <c r="P198" s="25"/>
    </row>
    <row r="199" spans="4:16">
      <c r="D199" s="18"/>
      <c r="E199" s="19"/>
      <c r="F199" s="12"/>
      <c r="G199" s="19"/>
      <c r="I199" s="26"/>
      <c r="J199" s="25"/>
      <c r="L199" s="26"/>
      <c r="M199" s="25"/>
      <c r="O199" s="26"/>
      <c r="P199" s="25"/>
    </row>
    <row r="200" spans="4:16">
      <c r="D200" s="18"/>
      <c r="E200" s="19"/>
      <c r="F200" s="20"/>
      <c r="G200" s="19"/>
      <c r="I200" s="26"/>
      <c r="J200" s="25"/>
      <c r="L200" s="26"/>
      <c r="M200" s="25"/>
      <c r="O200" s="26"/>
      <c r="P200" s="25"/>
    </row>
    <row r="201" spans="4:16">
      <c r="D201" s="18"/>
      <c r="E201" s="19"/>
      <c r="F201" s="12"/>
      <c r="G201" s="19"/>
      <c r="I201" s="26"/>
      <c r="J201" s="25"/>
      <c r="L201" s="26"/>
      <c r="M201" s="25"/>
      <c r="O201" s="26"/>
      <c r="P201" s="25"/>
    </row>
    <row r="202" spans="4:16">
      <c r="D202" s="18"/>
      <c r="E202" s="19"/>
      <c r="F202" s="20"/>
      <c r="G202" s="19"/>
      <c r="I202" s="26"/>
      <c r="J202" s="25"/>
      <c r="L202" s="26"/>
      <c r="M202" s="25"/>
      <c r="O202" s="26"/>
      <c r="P202" s="25"/>
    </row>
    <row r="203" spans="4:16">
      <c r="D203" s="18"/>
      <c r="E203" s="19"/>
      <c r="F203" s="12"/>
      <c r="G203" s="19"/>
      <c r="I203" s="26"/>
      <c r="J203" s="25"/>
      <c r="L203" s="26"/>
      <c r="M203" s="25"/>
      <c r="O203" s="26"/>
      <c r="P203" s="25"/>
    </row>
    <row r="204" spans="4:16">
      <c r="D204" s="18"/>
      <c r="E204" s="19"/>
      <c r="F204" s="20"/>
      <c r="G204" s="19"/>
      <c r="I204" s="26"/>
      <c r="J204" s="25"/>
      <c r="L204" s="26"/>
      <c r="M204" s="25"/>
      <c r="O204" s="26"/>
      <c r="P204" s="25"/>
    </row>
    <row r="205" spans="4:16">
      <c r="D205" s="18"/>
      <c r="E205" s="19"/>
      <c r="F205" s="12"/>
      <c r="G205" s="19"/>
      <c r="I205" s="26"/>
      <c r="J205" s="25"/>
      <c r="L205" s="26"/>
      <c r="M205" s="25"/>
      <c r="O205" s="26"/>
      <c r="P205" s="25"/>
    </row>
    <row r="206" spans="4:16">
      <c r="D206" s="18"/>
      <c r="E206" s="19"/>
      <c r="F206" s="20"/>
      <c r="G206" s="19"/>
      <c r="I206" s="26"/>
      <c r="J206" s="25"/>
      <c r="L206" s="26"/>
      <c r="M206" s="25"/>
      <c r="O206" s="26"/>
      <c r="P206" s="25"/>
    </row>
    <row r="207" spans="4:16">
      <c r="D207" s="18"/>
      <c r="E207" s="19"/>
      <c r="F207" s="12"/>
      <c r="G207" s="19"/>
      <c r="I207" s="26"/>
      <c r="J207" s="25"/>
      <c r="L207" s="26"/>
      <c r="M207" s="25"/>
      <c r="O207" s="26"/>
      <c r="P207" s="25"/>
    </row>
    <row r="208" spans="4:16">
      <c r="D208" s="18"/>
      <c r="E208" s="19"/>
      <c r="F208" s="20"/>
      <c r="G208" s="19"/>
      <c r="I208" s="26"/>
      <c r="J208" s="25"/>
      <c r="L208" s="26"/>
      <c r="M208" s="25"/>
      <c r="O208" s="26"/>
      <c r="P208" s="25"/>
    </row>
    <row r="209" spans="4:16">
      <c r="D209" s="18"/>
      <c r="E209" s="19"/>
      <c r="F209" s="12"/>
      <c r="G209" s="19"/>
      <c r="I209" s="26"/>
      <c r="J209" s="25"/>
      <c r="L209" s="26"/>
      <c r="M209" s="25"/>
      <c r="O209" s="26"/>
      <c r="P209" s="25"/>
    </row>
    <row r="210" spans="4:16">
      <c r="D210" s="18"/>
      <c r="E210" s="19"/>
      <c r="F210" s="20"/>
      <c r="G210" s="19"/>
      <c r="I210" s="26"/>
      <c r="J210" s="25"/>
      <c r="L210" s="26"/>
      <c r="M210" s="25"/>
      <c r="O210" s="26"/>
      <c r="P210" s="25"/>
    </row>
    <row r="211" spans="4:16">
      <c r="D211" s="18"/>
      <c r="E211" s="19"/>
      <c r="F211" s="12"/>
      <c r="G211" s="19"/>
      <c r="I211" s="26"/>
      <c r="J211" s="25"/>
      <c r="L211" s="26"/>
      <c r="M211" s="25"/>
      <c r="O211" s="26"/>
      <c r="P211" s="25"/>
    </row>
    <row r="212" spans="4:16">
      <c r="D212" s="18"/>
      <c r="E212" s="19"/>
      <c r="F212" s="20"/>
      <c r="G212" s="19"/>
      <c r="I212" s="26"/>
      <c r="J212" s="25"/>
      <c r="L212" s="26"/>
      <c r="M212" s="25"/>
      <c r="O212" s="26"/>
      <c r="P212" s="25"/>
    </row>
    <row r="213" spans="4:16">
      <c r="D213" s="18"/>
      <c r="E213" s="19"/>
      <c r="F213" s="12"/>
      <c r="G213" s="19"/>
      <c r="I213" s="26"/>
      <c r="J213" s="25"/>
      <c r="L213" s="26"/>
      <c r="M213" s="25"/>
      <c r="O213" s="26"/>
      <c r="P213" s="25"/>
    </row>
    <row r="214" spans="4:16">
      <c r="D214" s="18"/>
      <c r="E214" s="19"/>
      <c r="F214" s="20"/>
      <c r="G214" s="19"/>
      <c r="I214" s="26"/>
      <c r="J214" s="25"/>
      <c r="L214" s="26"/>
      <c r="M214" s="25"/>
      <c r="O214" s="26"/>
      <c r="P214" s="25"/>
    </row>
    <row r="215" spans="4:16">
      <c r="D215" s="18"/>
      <c r="E215" s="19"/>
      <c r="F215" s="12"/>
      <c r="G215" s="19"/>
      <c r="I215" s="26"/>
      <c r="J215" s="25"/>
      <c r="L215" s="26"/>
      <c r="M215" s="25"/>
      <c r="O215" s="26"/>
      <c r="P215" s="25"/>
    </row>
    <row r="216" spans="4:16">
      <c r="D216" s="18"/>
      <c r="E216" s="19"/>
      <c r="F216" s="20"/>
      <c r="G216" s="19"/>
      <c r="I216" s="26"/>
      <c r="J216" s="25"/>
      <c r="L216" s="26"/>
      <c r="M216" s="25"/>
      <c r="O216" s="26"/>
      <c r="P216" s="25"/>
    </row>
    <row r="217" spans="4:16">
      <c r="D217" s="18"/>
      <c r="E217" s="19"/>
      <c r="F217" s="12"/>
      <c r="G217" s="19"/>
      <c r="I217" s="26"/>
      <c r="J217" s="25"/>
      <c r="L217" s="26"/>
      <c r="M217" s="25"/>
      <c r="O217" s="26"/>
      <c r="P217" s="25"/>
    </row>
    <row r="218" spans="4:16">
      <c r="D218" s="18"/>
      <c r="E218" s="19"/>
      <c r="F218" s="20"/>
      <c r="G218" s="19"/>
      <c r="I218" s="26"/>
      <c r="J218" s="25"/>
      <c r="L218" s="26"/>
      <c r="M218" s="25"/>
      <c r="O218" s="26"/>
      <c r="P218" s="25"/>
    </row>
    <row r="219" spans="4:16">
      <c r="D219" s="18"/>
      <c r="E219" s="19"/>
      <c r="F219" s="12"/>
      <c r="G219" s="19"/>
      <c r="I219" s="26"/>
      <c r="J219" s="25"/>
      <c r="L219" s="26"/>
      <c r="M219" s="25"/>
      <c r="O219" s="26"/>
      <c r="P219" s="25"/>
    </row>
    <row r="220" spans="4:16">
      <c r="D220" s="18"/>
      <c r="E220" s="19"/>
      <c r="F220" s="20"/>
      <c r="G220" s="19"/>
      <c r="I220" s="26"/>
      <c r="J220" s="25"/>
      <c r="L220" s="26"/>
      <c r="M220" s="25"/>
      <c r="O220" s="26"/>
      <c r="P220" s="25"/>
    </row>
    <row r="221" spans="4:16">
      <c r="D221" s="18"/>
      <c r="E221" s="19"/>
      <c r="F221" s="12"/>
      <c r="G221" s="19"/>
      <c r="I221" s="26"/>
      <c r="J221" s="25"/>
      <c r="L221" s="26"/>
      <c r="M221" s="25"/>
      <c r="O221" s="26"/>
      <c r="P221" s="25"/>
    </row>
    <row r="222" spans="4:16">
      <c r="D222" s="18"/>
      <c r="E222" s="19"/>
      <c r="F222" s="20"/>
      <c r="G222" s="19"/>
      <c r="I222" s="26"/>
      <c r="J222" s="25"/>
      <c r="L222" s="26"/>
      <c r="M222" s="25"/>
      <c r="O222" s="26"/>
      <c r="P222" s="25"/>
    </row>
    <row r="223" spans="4:16">
      <c r="D223" s="18"/>
      <c r="E223" s="19"/>
      <c r="F223" s="12"/>
      <c r="G223" s="19"/>
      <c r="I223" s="26"/>
      <c r="J223" s="25"/>
      <c r="L223" s="26"/>
      <c r="M223" s="25"/>
      <c r="O223" s="26"/>
      <c r="P223" s="25"/>
    </row>
    <row r="224" spans="4:16">
      <c r="D224" s="18"/>
      <c r="E224" s="19"/>
      <c r="F224" s="20"/>
      <c r="G224" s="19"/>
      <c r="I224" s="26"/>
      <c r="J224" s="25"/>
      <c r="L224" s="26"/>
      <c r="M224" s="25"/>
      <c r="O224" s="26"/>
      <c r="P224" s="25"/>
    </row>
    <row r="225" spans="4:16">
      <c r="D225" s="18"/>
      <c r="E225" s="19"/>
      <c r="F225" s="12"/>
      <c r="G225" s="19"/>
      <c r="I225" s="26"/>
      <c r="J225" s="25"/>
      <c r="L225" s="26"/>
      <c r="M225" s="25"/>
      <c r="O225" s="26"/>
      <c r="P225" s="25"/>
    </row>
    <row r="226" spans="4:16">
      <c r="D226" s="18"/>
      <c r="E226" s="19"/>
      <c r="F226" s="20"/>
      <c r="G226" s="19"/>
      <c r="I226" s="26"/>
      <c r="J226" s="25"/>
      <c r="L226" s="26"/>
      <c r="M226" s="25"/>
      <c r="O226" s="26"/>
      <c r="P226" s="25"/>
    </row>
    <row r="227" spans="4:16">
      <c r="D227" s="18"/>
      <c r="E227" s="19"/>
      <c r="F227" s="12"/>
      <c r="G227" s="19"/>
      <c r="I227" s="26"/>
      <c r="J227" s="25"/>
      <c r="L227" s="26"/>
      <c r="M227" s="25"/>
      <c r="O227" s="26"/>
      <c r="P227" s="25"/>
    </row>
    <row r="228" spans="4:16">
      <c r="D228" s="18"/>
      <c r="E228" s="19"/>
      <c r="F228" s="20"/>
      <c r="G228" s="19"/>
      <c r="I228" s="26"/>
      <c r="J228" s="25"/>
      <c r="L228" s="26"/>
      <c r="M228" s="25"/>
      <c r="O228" s="26"/>
      <c r="P228" s="25"/>
    </row>
    <row r="229" spans="4:16">
      <c r="D229" s="18"/>
      <c r="E229" s="19"/>
      <c r="F229" s="12"/>
      <c r="G229" s="19"/>
      <c r="I229" s="26"/>
      <c r="J229" s="25"/>
      <c r="L229" s="26"/>
      <c r="M229" s="25"/>
      <c r="O229" s="26"/>
      <c r="P229" s="25"/>
    </row>
    <row r="230" spans="4:16">
      <c r="D230" s="18"/>
      <c r="E230" s="19"/>
      <c r="F230" s="20"/>
      <c r="G230" s="19"/>
      <c r="I230" s="26"/>
      <c r="J230" s="25"/>
      <c r="L230" s="26"/>
      <c r="M230" s="25"/>
      <c r="O230" s="26"/>
      <c r="P230" s="25"/>
    </row>
    <row r="231" spans="4:16">
      <c r="D231" s="18"/>
      <c r="E231" s="19"/>
      <c r="F231" s="12"/>
      <c r="G231" s="19"/>
      <c r="I231" s="26"/>
      <c r="J231" s="25"/>
      <c r="L231" s="26"/>
      <c r="M231" s="25"/>
      <c r="O231" s="26"/>
      <c r="P231" s="25"/>
    </row>
    <row r="232" spans="4:16">
      <c r="D232" s="18"/>
      <c r="E232" s="19"/>
      <c r="F232" s="20"/>
      <c r="G232" s="19"/>
      <c r="I232" s="26"/>
      <c r="J232" s="25"/>
      <c r="L232" s="26"/>
      <c r="M232" s="25"/>
      <c r="O232" s="26"/>
      <c r="P232" s="25"/>
    </row>
    <row r="233" spans="4:16">
      <c r="D233" s="18"/>
      <c r="E233" s="19"/>
      <c r="F233" s="12"/>
      <c r="G233" s="19"/>
      <c r="I233" s="26"/>
      <c r="J233" s="25"/>
      <c r="L233" s="26"/>
      <c r="M233" s="25"/>
      <c r="O233" s="26"/>
      <c r="P233" s="25"/>
    </row>
    <row r="234" spans="4:16">
      <c r="D234" s="18"/>
      <c r="E234" s="19"/>
      <c r="F234" s="20"/>
      <c r="G234" s="19"/>
      <c r="I234" s="26"/>
      <c r="J234" s="25"/>
      <c r="L234" s="26"/>
      <c r="M234" s="25"/>
      <c r="O234" s="26"/>
      <c r="P234" s="25"/>
    </row>
    <row r="235" spans="4:16">
      <c r="D235" s="18"/>
      <c r="E235" s="19"/>
      <c r="F235" s="12"/>
      <c r="G235" s="19"/>
      <c r="I235" s="26"/>
      <c r="J235" s="25"/>
      <c r="L235" s="26"/>
      <c r="M235" s="25"/>
      <c r="O235" s="26"/>
      <c r="P235" s="25"/>
    </row>
    <row r="236" spans="4:16">
      <c r="D236" s="18"/>
      <c r="E236" s="19"/>
      <c r="F236" s="20"/>
      <c r="G236" s="19"/>
      <c r="I236" s="26"/>
      <c r="J236" s="25"/>
      <c r="L236" s="26"/>
      <c r="M236" s="25"/>
      <c r="O236" s="26"/>
      <c r="P236" s="25"/>
    </row>
    <row r="237" spans="4:16">
      <c r="D237" s="18"/>
      <c r="E237" s="19"/>
      <c r="F237" s="12"/>
      <c r="G237" s="19"/>
      <c r="I237" s="26"/>
      <c r="J237" s="25"/>
      <c r="L237" s="26"/>
      <c r="M237" s="25"/>
      <c r="O237" s="26"/>
      <c r="P237" s="25"/>
    </row>
    <row r="238" spans="4:16">
      <c r="D238" s="18"/>
      <c r="E238" s="19"/>
      <c r="F238" s="20"/>
      <c r="G238" s="19"/>
      <c r="I238" s="26"/>
      <c r="J238" s="25"/>
      <c r="L238" s="26"/>
      <c r="M238" s="25"/>
      <c r="O238" s="26"/>
      <c r="P238" s="25"/>
    </row>
    <row r="239" spans="4:16">
      <c r="D239" s="18"/>
      <c r="E239" s="19"/>
      <c r="F239" s="12"/>
      <c r="G239" s="19"/>
      <c r="I239" s="26"/>
      <c r="J239" s="25"/>
      <c r="L239" s="26"/>
      <c r="M239" s="25"/>
      <c r="O239" s="26"/>
      <c r="P239" s="25"/>
    </row>
    <row r="240" spans="4:16">
      <c r="D240" s="18"/>
      <c r="E240" s="19"/>
      <c r="F240" s="20"/>
      <c r="G240" s="19"/>
      <c r="I240" s="26"/>
      <c r="J240" s="25"/>
      <c r="L240" s="26"/>
      <c r="M240" s="25"/>
      <c r="O240" s="26"/>
      <c r="P240" s="25"/>
    </row>
    <row r="241" spans="4:16">
      <c r="D241" s="18"/>
      <c r="E241" s="19"/>
      <c r="F241" s="12"/>
      <c r="G241" s="19"/>
      <c r="I241" s="26"/>
      <c r="J241" s="25"/>
      <c r="L241" s="26"/>
      <c r="M241" s="25"/>
      <c r="O241" s="26"/>
      <c r="P241" s="25"/>
    </row>
    <row r="242" spans="4:16">
      <c r="D242" s="18"/>
      <c r="E242" s="19"/>
      <c r="F242" s="20"/>
      <c r="G242" s="19"/>
      <c r="I242" s="26"/>
      <c r="J242" s="25"/>
      <c r="L242" s="26"/>
      <c r="M242" s="25"/>
      <c r="O242" s="26"/>
      <c r="P242" s="25"/>
    </row>
    <row r="243" spans="4:16">
      <c r="D243" s="18"/>
      <c r="E243" s="19"/>
      <c r="F243" s="12"/>
      <c r="G243" s="19"/>
      <c r="I243" s="26"/>
      <c r="J243" s="25"/>
      <c r="L243" s="26"/>
      <c r="M243" s="25"/>
      <c r="O243" s="26"/>
      <c r="P243" s="25"/>
    </row>
    <row r="244" spans="4:16">
      <c r="D244" s="18"/>
      <c r="E244" s="19"/>
      <c r="F244" s="20"/>
      <c r="G244" s="19"/>
      <c r="I244" s="26"/>
      <c r="J244" s="25"/>
      <c r="L244" s="26"/>
      <c r="M244" s="25"/>
      <c r="O244" s="26"/>
      <c r="P244" s="25"/>
    </row>
    <row r="245" spans="4:16">
      <c r="D245" s="18"/>
      <c r="E245" s="19"/>
      <c r="F245" s="12"/>
      <c r="G245" s="19"/>
      <c r="I245" s="26"/>
      <c r="J245" s="25"/>
      <c r="L245" s="26"/>
      <c r="M245" s="25"/>
      <c r="O245" s="26"/>
      <c r="P245" s="25"/>
    </row>
    <row r="246" spans="4:16">
      <c r="D246" s="18"/>
      <c r="E246" s="19"/>
      <c r="F246" s="20"/>
      <c r="G246" s="19"/>
      <c r="I246" s="26"/>
      <c r="J246" s="25"/>
      <c r="L246" s="26"/>
      <c r="M246" s="25"/>
      <c r="O246" s="26"/>
      <c r="P246" s="25"/>
    </row>
    <row r="247" spans="4:16">
      <c r="D247" s="18"/>
      <c r="E247" s="19"/>
      <c r="F247" s="12"/>
      <c r="G247" s="19"/>
      <c r="I247" s="26"/>
      <c r="J247" s="25"/>
      <c r="L247" s="26"/>
      <c r="M247" s="25"/>
      <c r="O247" s="26"/>
      <c r="P247" s="25"/>
    </row>
    <row r="248" spans="4:16">
      <c r="D248" s="18"/>
      <c r="E248" s="19"/>
      <c r="F248" s="20"/>
      <c r="G248" s="19"/>
      <c r="I248" s="26"/>
      <c r="J248" s="25"/>
      <c r="L248" s="26"/>
      <c r="M248" s="25"/>
      <c r="O248" s="26"/>
      <c r="P248" s="25"/>
    </row>
    <row r="249" spans="4:16">
      <c r="D249" s="18"/>
      <c r="E249" s="19"/>
      <c r="F249" s="12"/>
      <c r="G249" s="19"/>
      <c r="I249" s="26"/>
      <c r="J249" s="25"/>
      <c r="L249" s="26"/>
      <c r="M249" s="25"/>
      <c r="O249" s="26"/>
      <c r="P249" s="25"/>
    </row>
    <row r="250" spans="4:16">
      <c r="D250" s="18"/>
      <c r="E250" s="19"/>
      <c r="F250" s="20"/>
      <c r="G250" s="19"/>
      <c r="I250" s="26"/>
      <c r="J250" s="25"/>
      <c r="L250" s="26"/>
      <c r="M250" s="25"/>
      <c r="O250" s="26"/>
      <c r="P250" s="25"/>
    </row>
    <row r="251" spans="4:16">
      <c r="D251" s="18"/>
      <c r="E251" s="19"/>
      <c r="F251" s="12"/>
      <c r="G251" s="19"/>
      <c r="I251" s="26"/>
      <c r="J251" s="25"/>
      <c r="L251" s="26"/>
      <c r="M251" s="25"/>
      <c r="O251" s="26"/>
      <c r="P251" s="25"/>
    </row>
    <row r="252" spans="4:16">
      <c r="D252" s="18"/>
      <c r="E252" s="19"/>
      <c r="F252" s="20"/>
      <c r="G252" s="19"/>
      <c r="I252" s="26"/>
      <c r="J252" s="25"/>
      <c r="L252" s="26"/>
      <c r="M252" s="25"/>
      <c r="O252" s="26"/>
      <c r="P252" s="25"/>
    </row>
    <row r="253" spans="4:16">
      <c r="D253" s="18"/>
      <c r="E253" s="19"/>
      <c r="F253" s="12"/>
      <c r="G253" s="19"/>
      <c r="I253" s="26"/>
      <c r="J253" s="25"/>
      <c r="L253" s="26"/>
      <c r="M253" s="25"/>
      <c r="O253" s="26"/>
      <c r="P253" s="25"/>
    </row>
    <row r="254" spans="4:16">
      <c r="D254" s="18"/>
      <c r="E254" s="19"/>
      <c r="F254" s="20"/>
      <c r="G254" s="19"/>
      <c r="I254" s="26"/>
      <c r="J254" s="25"/>
      <c r="L254" s="26"/>
      <c r="M254" s="25"/>
      <c r="O254" s="26"/>
      <c r="P254" s="25"/>
    </row>
    <row r="255" spans="4:16">
      <c r="D255" s="18"/>
      <c r="E255" s="19"/>
      <c r="F255" s="12"/>
      <c r="G255" s="19"/>
      <c r="I255" s="26"/>
      <c r="J255" s="25"/>
      <c r="L255" s="26"/>
      <c r="M255" s="25"/>
      <c r="O255" s="26"/>
      <c r="P255" s="25"/>
    </row>
    <row r="256" spans="4:16">
      <c r="D256" s="18"/>
      <c r="E256" s="19"/>
      <c r="F256" s="20"/>
      <c r="G256" s="19"/>
      <c r="I256" s="26"/>
      <c r="J256" s="25"/>
      <c r="L256" s="26"/>
      <c r="M256" s="25"/>
      <c r="O256" s="26"/>
      <c r="P256" s="25"/>
    </row>
    <row r="257" spans="4:16">
      <c r="D257" s="18"/>
      <c r="E257" s="19"/>
      <c r="F257" s="12"/>
      <c r="G257" s="19"/>
      <c r="I257" s="26"/>
      <c r="J257" s="25"/>
      <c r="L257" s="26"/>
      <c r="M257" s="25"/>
      <c r="O257" s="26"/>
      <c r="P257" s="25"/>
    </row>
    <row r="258" spans="4:16">
      <c r="D258" s="18"/>
      <c r="E258" s="19"/>
      <c r="F258" s="20"/>
      <c r="G258" s="19"/>
      <c r="I258" s="26"/>
      <c r="J258" s="25"/>
      <c r="L258" s="26"/>
      <c r="M258" s="25"/>
      <c r="O258" s="26"/>
      <c r="P258" s="25"/>
    </row>
    <row r="259" spans="4:16">
      <c r="D259" s="18"/>
      <c r="E259" s="19"/>
      <c r="F259" s="12"/>
      <c r="G259" s="19"/>
      <c r="I259" s="26"/>
      <c r="J259" s="25"/>
      <c r="L259" s="26"/>
      <c r="M259" s="25"/>
      <c r="O259" s="26"/>
      <c r="P259" s="25"/>
    </row>
    <row r="260" spans="4:16">
      <c r="D260" s="18"/>
      <c r="E260" s="19"/>
      <c r="F260" s="20"/>
      <c r="G260" s="19"/>
      <c r="I260" s="26"/>
      <c r="J260" s="25"/>
      <c r="L260" s="26"/>
      <c r="M260" s="25"/>
      <c r="O260" s="26"/>
      <c r="P260" s="25"/>
    </row>
    <row r="261" spans="4:16">
      <c r="D261" s="18"/>
      <c r="E261" s="19"/>
      <c r="F261" s="12"/>
      <c r="G261" s="19"/>
      <c r="I261" s="26"/>
      <c r="J261" s="25"/>
      <c r="L261" s="26"/>
      <c r="M261" s="25"/>
      <c r="O261" s="26"/>
      <c r="P261" s="25"/>
    </row>
    <row r="262" spans="4:16">
      <c r="D262" s="18"/>
      <c r="E262" s="19"/>
      <c r="F262" s="20"/>
      <c r="G262" s="19"/>
      <c r="I262" s="26"/>
      <c r="J262" s="25"/>
      <c r="L262" s="26"/>
      <c r="M262" s="25"/>
      <c r="O262" s="26"/>
      <c r="P262" s="25"/>
    </row>
    <row r="263" spans="4:16">
      <c r="D263" s="18"/>
      <c r="E263" s="19"/>
      <c r="F263" s="12"/>
      <c r="G263" s="19"/>
      <c r="I263" s="26"/>
      <c r="J263" s="25"/>
      <c r="L263" s="26"/>
      <c r="M263" s="25"/>
      <c r="O263" s="26"/>
      <c r="P263" s="25"/>
    </row>
    <row r="264" spans="4:16">
      <c r="D264" s="18"/>
      <c r="E264" s="19"/>
      <c r="F264" s="20"/>
      <c r="G264" s="19"/>
      <c r="I264" s="26"/>
      <c r="J264" s="25"/>
      <c r="L264" s="26"/>
      <c r="M264" s="25"/>
      <c r="O264" s="26"/>
      <c r="P264" s="25"/>
    </row>
    <row r="265" spans="4:16">
      <c r="D265" s="18"/>
      <c r="E265" s="19"/>
      <c r="F265" s="12"/>
      <c r="G265" s="19"/>
      <c r="I265" s="26"/>
      <c r="J265" s="25"/>
      <c r="L265" s="26"/>
      <c r="M265" s="25"/>
      <c r="O265" s="26"/>
      <c r="P265" s="25"/>
    </row>
    <row r="266" spans="4:16">
      <c r="D266" s="18"/>
      <c r="E266" s="19"/>
      <c r="F266" s="20"/>
      <c r="G266" s="19"/>
      <c r="I266" s="26"/>
      <c r="J266" s="25"/>
      <c r="L266" s="26"/>
      <c r="M266" s="25"/>
      <c r="O266" s="26"/>
      <c r="P266" s="25"/>
    </row>
    <row r="267" spans="4:16">
      <c r="D267" s="18"/>
      <c r="E267" s="19"/>
      <c r="F267" s="12"/>
      <c r="G267" s="19"/>
      <c r="I267" s="26"/>
      <c r="J267" s="25"/>
      <c r="L267" s="26"/>
      <c r="M267" s="25"/>
      <c r="O267" s="26"/>
      <c r="P267" s="25"/>
    </row>
    <row r="268" spans="4:16">
      <c r="D268" s="18"/>
      <c r="E268" s="19"/>
      <c r="F268" s="20"/>
      <c r="G268" s="19"/>
      <c r="I268" s="26"/>
      <c r="J268" s="25"/>
      <c r="L268" s="26"/>
      <c r="M268" s="25"/>
      <c r="O268" s="26"/>
      <c r="P268" s="25"/>
    </row>
    <row r="269" spans="4:16">
      <c r="D269" s="18"/>
      <c r="E269" s="19"/>
      <c r="F269" s="12"/>
      <c r="G269" s="19"/>
      <c r="I269" s="26"/>
      <c r="J269" s="25"/>
      <c r="L269" s="26"/>
      <c r="M269" s="25"/>
      <c r="O269" s="26"/>
      <c r="P269" s="25"/>
    </row>
    <row r="270" spans="4:16">
      <c r="D270" s="18"/>
      <c r="E270" s="19"/>
      <c r="F270" s="20"/>
      <c r="G270" s="19"/>
      <c r="I270" s="26"/>
      <c r="J270" s="25"/>
      <c r="L270" s="26"/>
      <c r="M270" s="25"/>
      <c r="O270" s="26"/>
      <c r="P270" s="25"/>
    </row>
    <row r="271" spans="4:16">
      <c r="D271" s="18"/>
      <c r="E271" s="19"/>
      <c r="F271" s="12"/>
      <c r="G271" s="19"/>
      <c r="I271" s="26"/>
      <c r="J271" s="25"/>
      <c r="L271" s="26"/>
      <c r="M271" s="25"/>
      <c r="O271" s="26"/>
      <c r="P271" s="25"/>
    </row>
    <row r="272" spans="4:16">
      <c r="D272" s="18"/>
      <c r="E272" s="19"/>
      <c r="F272" s="20"/>
      <c r="G272" s="19"/>
      <c r="I272" s="26"/>
      <c r="J272" s="25"/>
      <c r="L272" s="26"/>
      <c r="M272" s="25"/>
      <c r="O272" s="26"/>
      <c r="P272" s="25"/>
    </row>
    <row r="273" spans="4:16">
      <c r="D273" s="18"/>
      <c r="E273" s="19"/>
      <c r="F273" s="12"/>
      <c r="G273" s="19"/>
      <c r="I273" s="26"/>
      <c r="J273" s="25"/>
      <c r="L273" s="26"/>
      <c r="M273" s="25"/>
      <c r="O273" s="26"/>
      <c r="P273" s="25"/>
    </row>
    <row r="274" spans="4:16">
      <c r="D274" s="18"/>
      <c r="E274" s="19"/>
      <c r="F274" s="20"/>
      <c r="G274" s="19"/>
      <c r="I274" s="26"/>
      <c r="J274" s="25"/>
      <c r="L274" s="26"/>
      <c r="M274" s="25"/>
      <c r="O274" s="26"/>
      <c r="P274" s="25"/>
    </row>
    <row r="275" spans="4:16">
      <c r="D275" s="18"/>
      <c r="E275" s="19"/>
      <c r="F275" s="12"/>
      <c r="G275" s="19"/>
      <c r="I275" s="26"/>
      <c r="J275" s="25"/>
      <c r="L275" s="26"/>
      <c r="M275" s="25"/>
      <c r="O275" s="26"/>
      <c r="P275" s="25"/>
    </row>
    <row r="276" spans="4:16">
      <c r="D276" s="18"/>
      <c r="E276" s="19"/>
      <c r="F276" s="20"/>
      <c r="G276" s="19"/>
      <c r="I276" s="26"/>
      <c r="J276" s="25"/>
      <c r="L276" s="26"/>
      <c r="M276" s="25"/>
      <c r="O276" s="26"/>
      <c r="P276" s="25"/>
    </row>
    <row r="277" spans="4:16">
      <c r="D277" s="18"/>
      <c r="E277" s="19"/>
      <c r="F277" s="12"/>
      <c r="G277" s="19"/>
      <c r="I277" s="26"/>
      <c r="J277" s="25"/>
      <c r="L277" s="26"/>
      <c r="M277" s="25"/>
      <c r="O277" s="26"/>
      <c r="P277" s="25"/>
    </row>
    <row r="278" spans="4:16">
      <c r="D278" s="18"/>
      <c r="E278" s="19"/>
      <c r="F278" s="20"/>
      <c r="G278" s="19"/>
      <c r="I278" s="26"/>
      <c r="J278" s="25"/>
      <c r="L278" s="26"/>
      <c r="M278" s="25"/>
      <c r="O278" s="26"/>
      <c r="P278" s="25"/>
    </row>
    <row r="279" spans="4:16">
      <c r="D279" s="18"/>
      <c r="E279" s="19"/>
      <c r="F279" s="12"/>
      <c r="G279" s="19"/>
      <c r="I279" s="26"/>
      <c r="J279" s="25"/>
      <c r="L279" s="26"/>
      <c r="M279" s="25"/>
      <c r="O279" s="26"/>
      <c r="P279" s="25"/>
    </row>
    <row r="280" spans="4:16">
      <c r="D280" s="18"/>
      <c r="E280" s="19"/>
      <c r="F280" s="20"/>
      <c r="G280" s="19"/>
      <c r="I280" s="26"/>
      <c r="J280" s="25"/>
      <c r="L280" s="26"/>
      <c r="M280" s="25"/>
      <c r="O280" s="26"/>
      <c r="P280" s="25"/>
    </row>
    <row r="281" spans="4:16">
      <c r="D281" s="18"/>
      <c r="E281" s="19"/>
      <c r="F281" s="12"/>
      <c r="G281" s="19"/>
      <c r="I281" s="26"/>
      <c r="J281" s="25"/>
      <c r="L281" s="26"/>
      <c r="M281" s="25"/>
      <c r="O281" s="26"/>
      <c r="P281" s="25"/>
    </row>
    <row r="282" spans="4:16">
      <c r="D282" s="18"/>
      <c r="E282" s="19"/>
      <c r="F282" s="20"/>
      <c r="G282" s="19"/>
      <c r="I282" s="26"/>
      <c r="J282" s="25"/>
      <c r="L282" s="26"/>
      <c r="M282" s="25"/>
      <c r="O282" s="26"/>
      <c r="P282" s="25"/>
    </row>
    <row r="283" spans="4:16">
      <c r="D283" s="18"/>
      <c r="E283" s="19"/>
      <c r="F283" s="12"/>
      <c r="G283" s="19"/>
      <c r="I283" s="26"/>
      <c r="J283" s="25"/>
      <c r="L283" s="26"/>
      <c r="M283" s="25"/>
      <c r="O283" s="26"/>
      <c r="P283" s="25"/>
    </row>
    <row r="284" spans="4:16">
      <c r="D284" s="18"/>
      <c r="E284" s="19"/>
      <c r="F284" s="20"/>
      <c r="G284" s="19"/>
      <c r="I284" s="26"/>
      <c r="J284" s="25"/>
      <c r="L284" s="26"/>
      <c r="M284" s="25"/>
      <c r="O284" s="26"/>
      <c r="P284" s="25"/>
    </row>
    <row r="285" spans="4:16">
      <c r="D285" s="18"/>
      <c r="E285" s="19"/>
      <c r="F285" s="12"/>
      <c r="G285" s="19"/>
      <c r="I285" s="26"/>
      <c r="J285" s="25"/>
      <c r="L285" s="26"/>
      <c r="M285" s="25"/>
      <c r="O285" s="26"/>
      <c r="P285" s="25"/>
    </row>
    <row r="286" spans="4:16">
      <c r="D286" s="18"/>
      <c r="E286" s="19"/>
      <c r="F286" s="20"/>
      <c r="G286" s="19"/>
      <c r="I286" s="26"/>
      <c r="J286" s="25"/>
      <c r="L286" s="26"/>
      <c r="M286" s="25"/>
      <c r="O286" s="26"/>
      <c r="P286" s="25"/>
    </row>
    <row r="287" spans="4:16">
      <c r="D287" s="18"/>
      <c r="E287" s="19"/>
      <c r="F287" s="12"/>
      <c r="G287" s="19"/>
      <c r="I287" s="26"/>
      <c r="J287" s="25"/>
      <c r="L287" s="26"/>
      <c r="M287" s="25"/>
      <c r="O287" s="26"/>
      <c r="P287" s="25"/>
    </row>
    <row r="288" spans="4:16">
      <c r="D288" s="18"/>
      <c r="E288" s="19"/>
      <c r="F288" s="20"/>
      <c r="G288" s="19"/>
      <c r="I288" s="26"/>
      <c r="J288" s="25"/>
      <c r="L288" s="26"/>
      <c r="M288" s="25"/>
      <c r="O288" s="26"/>
      <c r="P288" s="25"/>
    </row>
    <row r="289" spans="4:16">
      <c r="D289" s="18"/>
      <c r="E289" s="19"/>
      <c r="F289" s="12"/>
      <c r="G289" s="19"/>
      <c r="I289" s="26"/>
      <c r="J289" s="25"/>
      <c r="L289" s="26"/>
      <c r="M289" s="25"/>
      <c r="O289" s="26"/>
      <c r="P289" s="25"/>
    </row>
    <row r="290" spans="4:16">
      <c r="D290" s="18"/>
      <c r="E290" s="19"/>
      <c r="F290" s="20"/>
      <c r="G290" s="19"/>
      <c r="I290" s="26"/>
      <c r="J290" s="25"/>
      <c r="L290" s="26"/>
      <c r="M290" s="25"/>
      <c r="O290" s="26"/>
      <c r="P290" s="25"/>
    </row>
    <row r="291" spans="4:16">
      <c r="D291" s="18"/>
      <c r="E291" s="19"/>
      <c r="F291" s="12"/>
      <c r="G291" s="19"/>
      <c r="I291" s="26"/>
      <c r="J291" s="25"/>
      <c r="L291" s="26"/>
      <c r="M291" s="25"/>
      <c r="O291" s="26"/>
      <c r="P291" s="25"/>
    </row>
    <row r="292" spans="4:16">
      <c r="D292" s="18"/>
      <c r="E292" s="19"/>
      <c r="F292" s="20"/>
      <c r="G292" s="19"/>
      <c r="I292" s="26"/>
      <c r="J292" s="25"/>
      <c r="L292" s="26"/>
      <c r="M292" s="25"/>
      <c r="O292" s="26"/>
      <c r="P292" s="25"/>
    </row>
    <row r="293" spans="4:16">
      <c r="D293" s="18"/>
      <c r="E293" s="19"/>
      <c r="F293" s="12"/>
      <c r="G293" s="19"/>
      <c r="I293" s="26"/>
      <c r="J293" s="25"/>
      <c r="L293" s="26"/>
      <c r="M293" s="25"/>
      <c r="O293" s="26"/>
      <c r="P293" s="25"/>
    </row>
    <row r="294" spans="4:16">
      <c r="D294" s="18"/>
      <c r="E294" s="19"/>
      <c r="F294" s="20"/>
      <c r="G294" s="19"/>
      <c r="I294" s="26"/>
      <c r="J294" s="25"/>
      <c r="L294" s="26"/>
      <c r="M294" s="25"/>
      <c r="O294" s="26"/>
      <c r="P294" s="25"/>
    </row>
    <row r="295" spans="4:16">
      <c r="D295" s="18"/>
      <c r="E295" s="19"/>
      <c r="F295" s="12"/>
      <c r="G295" s="19"/>
      <c r="I295" s="26"/>
      <c r="J295" s="25"/>
      <c r="L295" s="26"/>
      <c r="M295" s="25"/>
      <c r="O295" s="26"/>
      <c r="P295" s="25"/>
    </row>
    <row r="296" spans="4:16">
      <c r="D296" s="18"/>
      <c r="E296" s="19"/>
      <c r="F296" s="20"/>
      <c r="G296" s="19"/>
      <c r="I296" s="26"/>
      <c r="J296" s="25"/>
      <c r="L296" s="26"/>
      <c r="M296" s="25"/>
      <c r="O296" s="26"/>
      <c r="P296" s="25"/>
    </row>
    <row r="297" spans="4:16">
      <c r="D297" s="18"/>
      <c r="E297" s="19"/>
      <c r="F297" s="12"/>
      <c r="G297" s="19"/>
      <c r="I297" s="26"/>
      <c r="J297" s="25"/>
      <c r="L297" s="26"/>
      <c r="M297" s="25"/>
      <c r="O297" s="26"/>
      <c r="P297" s="25"/>
    </row>
    <row r="298" spans="4:16">
      <c r="D298" s="18"/>
      <c r="E298" s="19"/>
      <c r="F298" s="20"/>
      <c r="G298" s="19"/>
      <c r="I298" s="26"/>
      <c r="J298" s="25"/>
      <c r="L298" s="26"/>
      <c r="M298" s="25"/>
      <c r="O298" s="26"/>
      <c r="P298" s="25"/>
    </row>
    <row r="299" spans="4:16">
      <c r="D299" s="18"/>
      <c r="E299" s="19"/>
      <c r="F299" s="12"/>
      <c r="G299" s="19"/>
      <c r="I299" s="26"/>
      <c r="J299" s="25"/>
      <c r="L299" s="26"/>
      <c r="M299" s="25"/>
      <c r="O299" s="26"/>
      <c r="P299" s="25"/>
    </row>
    <row r="300" spans="4:16">
      <c r="D300" s="18"/>
      <c r="E300" s="19"/>
      <c r="F300" s="20"/>
      <c r="G300" s="19"/>
      <c r="I300" s="26"/>
      <c r="J300" s="25"/>
      <c r="L300" s="26"/>
      <c r="M300" s="25"/>
      <c r="O300" s="26"/>
      <c r="P300" s="25"/>
    </row>
    <row r="301" spans="4:16">
      <c r="D301" s="18"/>
      <c r="E301" s="19"/>
      <c r="F301" s="12"/>
      <c r="G301" s="19"/>
      <c r="I301" s="27"/>
      <c r="J301" s="28"/>
      <c r="L301" s="27"/>
      <c r="M301" s="28"/>
      <c r="O301" s="27"/>
      <c r="P301" s="28"/>
    </row>
    <row r="302" spans="4:16">
      <c r="D302" s="18"/>
      <c r="E302" s="19"/>
      <c r="F302" s="20"/>
      <c r="G302" s="19"/>
      <c r="I302" s="27"/>
      <c r="J302" s="28"/>
      <c r="L302" s="27"/>
      <c r="M302" s="28"/>
      <c r="O302" s="27"/>
      <c r="P302" s="28"/>
    </row>
    <row r="303" spans="4:16">
      <c r="D303" s="18"/>
      <c r="E303" s="19"/>
      <c r="F303" s="12"/>
      <c r="G303" s="19"/>
      <c r="I303" s="27"/>
      <c r="J303" s="28"/>
      <c r="L303" s="27"/>
      <c r="M303" s="28"/>
      <c r="O303" s="27"/>
      <c r="P303" s="28"/>
    </row>
    <row r="304" spans="4:16">
      <c r="D304" s="18"/>
      <c r="E304" s="19"/>
      <c r="F304" s="20"/>
      <c r="G304" s="19"/>
      <c r="I304" s="27"/>
      <c r="J304" s="28"/>
      <c r="L304" s="27"/>
      <c r="M304" s="28"/>
      <c r="O304" s="27"/>
      <c r="P304" s="28"/>
    </row>
    <row r="305" spans="4:16">
      <c r="D305" s="18"/>
      <c r="E305" s="19"/>
      <c r="F305" s="12"/>
      <c r="G305" s="19"/>
      <c r="I305" s="27"/>
      <c r="J305" s="28"/>
      <c r="L305" s="27"/>
      <c r="M305" s="28"/>
      <c r="O305" s="27"/>
      <c r="P305" s="28"/>
    </row>
    <row r="306" spans="4:16">
      <c r="D306" s="18"/>
      <c r="E306" s="19"/>
      <c r="F306" s="20"/>
      <c r="G306" s="19"/>
      <c r="I306" s="27"/>
      <c r="J306" s="28"/>
      <c r="L306" s="27"/>
      <c r="M306" s="28"/>
      <c r="O306" s="27"/>
      <c r="P306" s="28"/>
    </row>
    <row r="307" spans="4:16">
      <c r="D307" s="18"/>
      <c r="E307" s="19"/>
      <c r="F307" s="12"/>
      <c r="G307" s="19"/>
      <c r="I307" s="27"/>
      <c r="J307" s="28"/>
      <c r="L307" s="27"/>
      <c r="M307" s="28"/>
      <c r="O307" s="27"/>
      <c r="P307" s="28"/>
    </row>
    <row r="308" spans="4:16">
      <c r="D308" s="18"/>
      <c r="E308" s="19"/>
      <c r="F308" s="20"/>
      <c r="G308" s="19"/>
      <c r="I308" s="27"/>
      <c r="J308" s="28"/>
      <c r="L308" s="27"/>
      <c r="M308" s="28"/>
      <c r="O308" s="27"/>
      <c r="P308" s="28"/>
    </row>
    <row r="309" spans="4:16">
      <c r="D309" s="18"/>
      <c r="E309" s="19"/>
      <c r="F309" s="12"/>
      <c r="G309" s="19"/>
      <c r="I309" s="27"/>
      <c r="J309" s="28"/>
      <c r="L309" s="27"/>
      <c r="M309" s="28"/>
      <c r="O309" s="27"/>
      <c r="P309" s="28"/>
    </row>
    <row r="310" spans="4:16">
      <c r="D310" s="18"/>
      <c r="E310" s="19"/>
      <c r="F310" s="20"/>
      <c r="G310" s="19"/>
      <c r="I310" s="27"/>
      <c r="J310" s="28"/>
      <c r="L310" s="27"/>
      <c r="M310" s="28"/>
      <c r="O310" s="27"/>
      <c r="P310" s="28"/>
    </row>
    <row r="311" spans="4:16">
      <c r="D311" s="18"/>
      <c r="E311" s="19"/>
      <c r="F311" s="12"/>
      <c r="G311" s="19"/>
      <c r="I311" s="27"/>
      <c r="J311" s="28"/>
      <c r="L311" s="27"/>
      <c r="M311" s="28"/>
      <c r="O311" s="27"/>
      <c r="P311" s="28"/>
    </row>
    <row r="312" spans="4:16">
      <c r="D312" s="18"/>
      <c r="E312" s="19"/>
      <c r="F312" s="20"/>
      <c r="G312" s="19"/>
      <c r="I312" s="27"/>
      <c r="J312" s="28"/>
      <c r="L312" s="27"/>
      <c r="M312" s="28"/>
      <c r="O312" s="27"/>
      <c r="P312" s="28"/>
    </row>
    <row r="313" spans="4:16">
      <c r="D313" s="18"/>
      <c r="E313" s="19"/>
      <c r="F313" s="12"/>
      <c r="G313" s="19"/>
      <c r="I313" s="27"/>
      <c r="J313" s="28"/>
      <c r="L313" s="27"/>
      <c r="M313" s="28"/>
      <c r="O313" s="27"/>
      <c r="P313" s="28"/>
    </row>
    <row r="314" spans="4:16">
      <c r="D314" s="18"/>
      <c r="E314" s="19"/>
      <c r="F314" s="20"/>
      <c r="G314" s="19"/>
      <c r="I314" s="27"/>
      <c r="J314" s="28"/>
      <c r="L314" s="27"/>
      <c r="M314" s="28"/>
      <c r="O314" s="27"/>
      <c r="P314" s="28"/>
    </row>
    <row r="315" spans="4:16">
      <c r="D315" s="18"/>
      <c r="E315" s="19"/>
      <c r="F315" s="12"/>
      <c r="G315" s="19"/>
      <c r="I315" s="27"/>
      <c r="J315" s="28"/>
      <c r="L315" s="27"/>
      <c r="M315" s="28"/>
      <c r="O315" s="27"/>
      <c r="P315" s="28"/>
    </row>
    <row r="316" spans="4:16">
      <c r="D316" s="18"/>
      <c r="E316" s="19"/>
      <c r="F316" s="20"/>
      <c r="G316" s="19"/>
      <c r="I316" s="27"/>
      <c r="J316" s="28"/>
      <c r="L316" s="27"/>
      <c r="M316" s="28"/>
      <c r="O316" s="27"/>
      <c r="P316" s="28"/>
    </row>
    <row r="317" spans="4:16">
      <c r="D317" s="18"/>
      <c r="E317" s="19"/>
      <c r="F317" s="12"/>
      <c r="G317" s="19"/>
      <c r="I317" s="27"/>
      <c r="J317" s="28"/>
      <c r="L317" s="27"/>
      <c r="M317" s="28"/>
      <c r="O317" s="27"/>
      <c r="P317" s="28"/>
    </row>
    <row r="318" spans="4:16">
      <c r="D318" s="18"/>
      <c r="E318" s="19"/>
      <c r="F318" s="20"/>
      <c r="G318" s="19"/>
      <c r="I318" s="27"/>
      <c r="J318" s="28"/>
      <c r="L318" s="27"/>
      <c r="M318" s="28"/>
      <c r="O318" s="27"/>
      <c r="P318" s="28"/>
    </row>
    <row r="319" spans="4:16">
      <c r="D319" s="18"/>
      <c r="E319" s="19"/>
      <c r="F319" s="12"/>
      <c r="G319" s="19"/>
      <c r="I319" s="27"/>
      <c r="J319" s="28"/>
      <c r="L319" s="27"/>
      <c r="M319" s="28"/>
      <c r="O319" s="27"/>
      <c r="P319" s="28"/>
    </row>
    <row r="320" spans="4:16">
      <c r="D320" s="18"/>
      <c r="E320" s="19"/>
      <c r="F320" s="20"/>
      <c r="G320" s="19"/>
      <c r="I320" s="27"/>
      <c r="J320" s="28"/>
      <c r="L320" s="27"/>
      <c r="M320" s="28"/>
      <c r="O320" s="27"/>
      <c r="P320" s="28"/>
    </row>
    <row r="321" spans="4:16">
      <c r="D321" s="18"/>
      <c r="E321" s="19"/>
      <c r="F321" s="12"/>
      <c r="G321" s="19"/>
      <c r="I321" s="27"/>
      <c r="J321" s="28"/>
      <c r="L321" s="27"/>
      <c r="M321" s="28"/>
      <c r="O321" s="27"/>
      <c r="P321" s="28"/>
    </row>
    <row r="322" spans="4:16">
      <c r="D322" s="18"/>
      <c r="E322" s="19"/>
      <c r="F322" s="20"/>
      <c r="G322" s="19"/>
      <c r="I322" s="27"/>
      <c r="J322" s="28"/>
      <c r="L322" s="27"/>
      <c r="M322" s="28"/>
      <c r="O322" s="27"/>
      <c r="P322" s="28"/>
    </row>
    <row r="323" spans="4:16">
      <c r="D323" s="18"/>
      <c r="E323" s="19"/>
      <c r="F323" s="12"/>
      <c r="G323" s="19"/>
      <c r="I323" s="27"/>
      <c r="J323" s="28"/>
      <c r="L323" s="27"/>
      <c r="M323" s="28"/>
      <c r="O323" s="27"/>
      <c r="P323" s="28"/>
    </row>
    <row r="324" spans="4:16">
      <c r="D324" s="18"/>
      <c r="E324" s="19"/>
      <c r="F324" s="20"/>
      <c r="G324" s="19"/>
      <c r="I324" s="27"/>
      <c r="J324" s="28"/>
      <c r="L324" s="27"/>
      <c r="M324" s="28"/>
      <c r="O324" s="27"/>
      <c r="P324" s="28"/>
    </row>
    <row r="325" spans="4:16">
      <c r="D325" s="18"/>
      <c r="E325" s="19"/>
      <c r="F325" s="12"/>
      <c r="G325" s="19"/>
      <c r="I325" s="27"/>
      <c r="J325" s="28"/>
      <c r="L325" s="27"/>
      <c r="M325" s="28"/>
      <c r="O325" s="27"/>
      <c r="P325" s="28"/>
    </row>
    <row r="326" spans="4:16">
      <c r="D326" s="18"/>
      <c r="E326" s="19"/>
      <c r="F326" s="20"/>
      <c r="G326" s="19"/>
      <c r="I326" s="27"/>
      <c r="J326" s="28"/>
      <c r="L326" s="27"/>
      <c r="M326" s="28"/>
      <c r="O326" s="27"/>
      <c r="P326" s="28"/>
    </row>
    <row r="327" spans="4:16">
      <c r="D327" s="18"/>
      <c r="E327" s="19"/>
      <c r="F327" s="12"/>
      <c r="G327" s="19"/>
      <c r="I327" s="27"/>
      <c r="J327" s="28"/>
      <c r="L327" s="27"/>
      <c r="M327" s="28"/>
      <c r="O327" s="27"/>
      <c r="P327" s="28"/>
    </row>
    <row r="328" spans="4:16">
      <c r="D328" s="18"/>
      <c r="E328" s="19"/>
      <c r="F328" s="20"/>
      <c r="G328" s="19"/>
      <c r="I328" s="27"/>
      <c r="J328" s="28"/>
      <c r="L328" s="27"/>
      <c r="M328" s="28"/>
      <c r="O328" s="27"/>
      <c r="P328" s="28"/>
    </row>
    <row r="329" spans="4:16">
      <c r="D329" s="18"/>
      <c r="E329" s="19"/>
      <c r="F329" s="12"/>
      <c r="G329" s="19"/>
      <c r="I329" s="27"/>
      <c r="J329" s="28"/>
      <c r="L329" s="27"/>
      <c r="M329" s="28"/>
      <c r="O329" s="27"/>
      <c r="P329" s="28"/>
    </row>
    <row r="330" spans="4:16">
      <c r="D330" s="18"/>
      <c r="E330" s="19"/>
      <c r="F330" s="20"/>
      <c r="G330" s="19"/>
      <c r="I330" s="27"/>
      <c r="J330" s="28"/>
      <c r="L330" s="27"/>
      <c r="M330" s="28"/>
      <c r="O330" s="27"/>
      <c r="P330" s="28"/>
    </row>
    <row r="331" spans="4:16">
      <c r="D331" s="18"/>
      <c r="E331" s="19"/>
      <c r="F331" s="12"/>
      <c r="G331" s="19"/>
      <c r="I331" s="27"/>
      <c r="J331" s="28"/>
      <c r="L331" s="27"/>
      <c r="M331" s="28"/>
      <c r="O331" s="27"/>
      <c r="P331" s="28"/>
    </row>
    <row r="332" spans="4:16">
      <c r="D332" s="18"/>
      <c r="E332" s="19"/>
      <c r="F332" s="20"/>
      <c r="G332" s="19"/>
      <c r="I332" s="27"/>
      <c r="J332" s="28"/>
      <c r="L332" s="27"/>
      <c r="M332" s="28"/>
      <c r="O332" s="27"/>
      <c r="P332" s="28"/>
    </row>
    <row r="333" spans="4:16">
      <c r="D333" s="18"/>
      <c r="E333" s="19"/>
      <c r="F333" s="12"/>
      <c r="G333" s="19"/>
      <c r="I333" s="27"/>
      <c r="J333" s="28"/>
      <c r="L333" s="27"/>
      <c r="M333" s="28"/>
      <c r="O333" s="27"/>
      <c r="P333" s="28"/>
    </row>
    <row r="334" spans="4:16">
      <c r="D334" s="18"/>
      <c r="E334" s="19"/>
      <c r="F334" s="20"/>
      <c r="G334" s="19"/>
      <c r="I334" s="27"/>
      <c r="J334" s="28"/>
      <c r="L334" s="27"/>
      <c r="M334" s="28"/>
      <c r="O334" s="27"/>
      <c r="P334" s="28"/>
    </row>
    <row r="335" spans="4:16">
      <c r="D335" s="18"/>
      <c r="E335" s="19"/>
      <c r="F335" s="12"/>
      <c r="G335" s="19"/>
      <c r="I335" s="27"/>
      <c r="J335" s="28"/>
      <c r="L335" s="27"/>
      <c r="M335" s="28"/>
      <c r="O335" s="27"/>
      <c r="P335" s="28"/>
    </row>
    <row r="336" spans="4:16">
      <c r="D336" s="18"/>
      <c r="E336" s="19"/>
      <c r="F336" s="20"/>
      <c r="G336" s="19"/>
      <c r="I336" s="27"/>
      <c r="J336" s="28"/>
      <c r="L336" s="27"/>
      <c r="M336" s="28"/>
      <c r="O336" s="27"/>
      <c r="P336" s="28"/>
    </row>
    <row r="337" spans="4:16">
      <c r="D337" s="18"/>
      <c r="E337" s="19"/>
      <c r="F337" s="12"/>
      <c r="G337" s="19"/>
      <c r="I337" s="27"/>
      <c r="J337" s="28"/>
      <c r="L337" s="27"/>
      <c r="M337" s="28"/>
      <c r="O337" s="27"/>
      <c r="P337" s="28"/>
    </row>
    <row r="338" spans="4:16">
      <c r="D338" s="18"/>
      <c r="E338" s="19"/>
      <c r="F338" s="20"/>
      <c r="G338" s="19"/>
      <c r="I338" s="27"/>
      <c r="J338" s="28"/>
      <c r="L338" s="27"/>
      <c r="M338" s="28"/>
      <c r="O338" s="27"/>
      <c r="P338" s="28"/>
    </row>
    <row r="339" spans="4:16">
      <c r="D339" s="18"/>
      <c r="E339" s="19"/>
      <c r="F339" s="12"/>
      <c r="G339" s="19"/>
      <c r="I339" s="27"/>
      <c r="J339" s="28"/>
      <c r="L339" s="27"/>
      <c r="M339" s="28"/>
      <c r="O339" s="27"/>
      <c r="P339" s="28"/>
    </row>
    <row r="340" spans="4:16">
      <c r="D340" s="18"/>
      <c r="E340" s="19"/>
      <c r="F340" s="20"/>
      <c r="G340" s="19"/>
      <c r="I340" s="27"/>
      <c r="J340" s="28"/>
      <c r="L340" s="27"/>
      <c r="M340" s="28"/>
      <c r="O340" s="27"/>
      <c r="P340" s="28"/>
    </row>
    <row r="341" spans="4:16">
      <c r="D341" s="18"/>
      <c r="E341" s="19"/>
      <c r="F341" s="12"/>
      <c r="G341" s="19"/>
      <c r="I341" s="27"/>
      <c r="J341" s="28"/>
      <c r="L341" s="27"/>
      <c r="M341" s="28"/>
      <c r="O341" s="27"/>
      <c r="P341" s="28"/>
    </row>
    <row r="342" spans="4:16">
      <c r="D342" s="18"/>
      <c r="E342" s="19"/>
      <c r="F342" s="20"/>
      <c r="G342" s="19"/>
      <c r="I342" s="27"/>
      <c r="J342" s="28"/>
      <c r="L342" s="27"/>
      <c r="M342" s="28"/>
      <c r="O342" s="27"/>
      <c r="P342" s="28"/>
    </row>
    <row r="343" spans="4:16">
      <c r="D343" s="18"/>
      <c r="E343" s="19"/>
      <c r="F343" s="12"/>
      <c r="G343" s="19"/>
      <c r="I343" s="27"/>
      <c r="J343" s="28"/>
      <c r="L343" s="27"/>
      <c r="M343" s="28"/>
      <c r="O343" s="27"/>
      <c r="P343" s="28"/>
    </row>
    <row r="344" spans="4:16">
      <c r="D344" s="18"/>
      <c r="E344" s="19"/>
      <c r="F344" s="20"/>
      <c r="G344" s="19"/>
      <c r="I344" s="27"/>
      <c r="J344" s="28"/>
      <c r="L344" s="27"/>
      <c r="M344" s="28"/>
      <c r="O344" s="27"/>
      <c r="P344" s="28"/>
    </row>
    <row r="345" spans="4:16">
      <c r="D345" s="18"/>
      <c r="E345" s="19"/>
      <c r="F345" s="12"/>
      <c r="G345" s="19"/>
      <c r="I345" s="27"/>
      <c r="J345" s="28"/>
      <c r="L345" s="27"/>
      <c r="M345" s="28"/>
      <c r="O345" s="27"/>
      <c r="P345" s="28"/>
    </row>
    <row r="346" spans="4:16">
      <c r="D346" s="18"/>
      <c r="E346" s="19"/>
      <c r="F346" s="20"/>
      <c r="G346" s="19"/>
      <c r="I346" s="27"/>
      <c r="J346" s="28"/>
      <c r="L346" s="27"/>
      <c r="M346" s="28"/>
      <c r="O346" s="27"/>
      <c r="P346" s="28"/>
    </row>
    <row r="347" spans="4:16">
      <c r="D347" s="18"/>
      <c r="E347" s="19"/>
      <c r="F347" s="12"/>
      <c r="G347" s="19"/>
      <c r="I347" s="27"/>
      <c r="J347" s="28"/>
      <c r="L347" s="27"/>
      <c r="M347" s="28"/>
      <c r="O347" s="27"/>
      <c r="P347" s="28"/>
    </row>
    <row r="348" spans="4:16">
      <c r="D348" s="18"/>
      <c r="E348" s="19"/>
      <c r="F348" s="20"/>
      <c r="G348" s="19"/>
      <c r="I348" s="27"/>
      <c r="J348" s="28"/>
      <c r="L348" s="27"/>
      <c r="M348" s="28"/>
      <c r="O348" s="27"/>
      <c r="P348" s="28"/>
    </row>
    <row r="349" spans="4:7">
      <c r="D349" s="18"/>
      <c r="E349" s="19"/>
      <c r="F349" s="12"/>
      <c r="G349" s="19"/>
    </row>
    <row r="350" spans="4:7">
      <c r="D350" s="18"/>
      <c r="E350" s="19"/>
      <c r="F350" s="20"/>
      <c r="G350" s="19"/>
    </row>
    <row r="351" spans="4:7">
      <c r="D351" s="18"/>
      <c r="E351" s="19"/>
      <c r="F351" s="12"/>
      <c r="G351" s="19"/>
    </row>
    <row r="352" spans="4:7">
      <c r="D352" s="18"/>
      <c r="E352" s="19"/>
      <c r="F352" s="20"/>
      <c r="G352" s="19"/>
    </row>
    <row r="353" spans="4:7">
      <c r="D353" s="18"/>
      <c r="E353" s="19"/>
      <c r="F353" s="12"/>
      <c r="G353" s="19"/>
    </row>
    <row r="354" spans="4:7">
      <c r="D354" s="18"/>
      <c r="E354" s="19"/>
      <c r="F354" s="20"/>
      <c r="G354" s="19"/>
    </row>
    <row r="355" spans="4:7">
      <c r="D355" s="18"/>
      <c r="E355" s="19"/>
      <c r="F355" s="12"/>
      <c r="G355" s="19"/>
    </row>
    <row r="356" spans="4:7">
      <c r="D356" s="18"/>
      <c r="E356" s="19"/>
      <c r="F356" s="20"/>
      <c r="G356" s="19"/>
    </row>
    <row r="357" spans="4:7">
      <c r="D357" s="18"/>
      <c r="E357" s="19"/>
      <c r="F357" s="12"/>
      <c r="G357" s="19"/>
    </row>
    <row r="358" spans="4:7">
      <c r="D358" s="18"/>
      <c r="E358" s="19"/>
      <c r="F358" s="20"/>
      <c r="G358" s="19"/>
    </row>
    <row r="359" spans="4:7">
      <c r="D359" s="18"/>
      <c r="E359" s="19"/>
      <c r="F359" s="12"/>
      <c r="G359" s="19"/>
    </row>
    <row r="360" spans="4:7">
      <c r="D360" s="18"/>
      <c r="E360" s="19"/>
      <c r="F360" s="20"/>
      <c r="G360" s="19"/>
    </row>
    <row r="361" spans="4:7">
      <c r="D361" s="18"/>
      <c r="E361" s="19"/>
      <c r="F361" s="12"/>
      <c r="G361" s="19"/>
    </row>
    <row r="362" spans="4:7">
      <c r="D362" s="18"/>
      <c r="E362" s="19"/>
      <c r="F362" s="20"/>
      <c r="G362" s="19"/>
    </row>
    <row r="363" spans="4:7">
      <c r="D363" s="18"/>
      <c r="E363" s="19"/>
      <c r="F363" s="12"/>
      <c r="G363" s="19"/>
    </row>
    <row r="364" spans="4:7">
      <c r="D364" s="18"/>
      <c r="E364" s="19"/>
      <c r="F364" s="20"/>
      <c r="G364" s="19"/>
    </row>
    <row r="365" spans="4:7">
      <c r="D365" s="18"/>
      <c r="E365" s="19"/>
      <c r="F365" s="12"/>
      <c r="G365" s="19"/>
    </row>
    <row r="366" spans="4:7">
      <c r="D366" s="18"/>
      <c r="E366" s="19"/>
      <c r="F366" s="20"/>
      <c r="G366" s="19"/>
    </row>
    <row r="367" spans="4:7">
      <c r="D367" s="18"/>
      <c r="E367" s="19"/>
      <c r="F367" s="12"/>
      <c r="G367" s="19"/>
    </row>
    <row r="368" spans="4:7">
      <c r="D368" s="18"/>
      <c r="E368" s="19"/>
      <c r="F368" s="20"/>
      <c r="G368" s="19"/>
    </row>
    <row r="369" spans="4:7">
      <c r="D369" s="18"/>
      <c r="E369" s="19"/>
      <c r="F369" s="12"/>
      <c r="G369" s="19"/>
    </row>
    <row r="370" spans="4:7">
      <c r="D370" s="18"/>
      <c r="E370" s="19"/>
      <c r="F370" s="20"/>
      <c r="G370" s="19"/>
    </row>
    <row r="371" spans="4:7">
      <c r="D371" s="18"/>
      <c r="E371" s="19"/>
      <c r="F371" s="12"/>
      <c r="G371" s="19"/>
    </row>
    <row r="372" spans="4:7">
      <c r="D372" s="18"/>
      <c r="E372" s="19"/>
      <c r="F372" s="20"/>
      <c r="G372" s="19"/>
    </row>
    <row r="373" spans="4:7">
      <c r="D373" s="18"/>
      <c r="E373" s="19"/>
      <c r="F373" s="12"/>
      <c r="G373" s="19"/>
    </row>
    <row r="374" spans="4:7">
      <c r="D374" s="18"/>
      <c r="E374" s="19"/>
      <c r="F374" s="20"/>
      <c r="G374" s="19"/>
    </row>
    <row r="375" spans="4:7">
      <c r="D375" s="18"/>
      <c r="E375" s="19"/>
      <c r="F375" s="12"/>
      <c r="G375" s="19"/>
    </row>
    <row r="376" spans="4:7">
      <c r="D376" s="18"/>
      <c r="E376" s="19"/>
      <c r="F376" s="20"/>
      <c r="G376" s="19"/>
    </row>
    <row r="377" spans="4:7">
      <c r="D377" s="18"/>
      <c r="E377" s="19"/>
      <c r="F377" s="12"/>
      <c r="G377" s="19"/>
    </row>
    <row r="378" spans="4:7">
      <c r="D378" s="18"/>
      <c r="E378" s="19"/>
      <c r="F378" s="20"/>
      <c r="G378" s="19"/>
    </row>
    <row r="379" spans="4:7">
      <c r="D379" s="18"/>
      <c r="E379" s="19"/>
      <c r="F379" s="12"/>
      <c r="G379" s="19"/>
    </row>
    <row r="380" spans="4:7">
      <c r="D380" s="18"/>
      <c r="E380" s="19"/>
      <c r="F380" s="20"/>
      <c r="G380" s="19"/>
    </row>
    <row r="381" spans="4:7">
      <c r="D381" s="18"/>
      <c r="E381" s="19"/>
      <c r="F381" s="12"/>
      <c r="G381" s="19"/>
    </row>
    <row r="382" spans="4:7">
      <c r="D382" s="18"/>
      <c r="E382" s="19"/>
      <c r="F382" s="20"/>
      <c r="G382" s="19"/>
    </row>
    <row r="383" spans="4:7">
      <c r="D383" s="18"/>
      <c r="E383" s="19"/>
      <c r="F383" s="12"/>
      <c r="G383" s="19"/>
    </row>
    <row r="384" spans="4:7">
      <c r="D384" s="18"/>
      <c r="E384" s="19"/>
      <c r="F384" s="20"/>
      <c r="G384" s="19"/>
    </row>
    <row r="385" spans="4:7">
      <c r="D385" s="18"/>
      <c r="E385" s="19"/>
      <c r="F385" s="12"/>
      <c r="G385" s="19"/>
    </row>
    <row r="386" spans="4:7">
      <c r="D386" s="18"/>
      <c r="E386" s="19"/>
      <c r="F386" s="20"/>
      <c r="G386" s="19"/>
    </row>
    <row r="387" spans="4:7">
      <c r="D387" s="18"/>
      <c r="E387" s="19"/>
      <c r="F387" s="12"/>
      <c r="G387" s="19"/>
    </row>
    <row r="388" spans="4:7">
      <c r="D388" s="18"/>
      <c r="E388" s="19"/>
      <c r="F388" s="20"/>
      <c r="G388" s="19"/>
    </row>
    <row r="389" spans="4:7">
      <c r="D389" s="18"/>
      <c r="E389" s="19"/>
      <c r="F389" s="12"/>
      <c r="G389" s="19"/>
    </row>
    <row r="390" spans="4:7">
      <c r="D390" s="18"/>
      <c r="E390" s="19"/>
      <c r="F390" s="20"/>
      <c r="G390" s="19"/>
    </row>
    <row r="391" spans="4:7">
      <c r="D391" s="18"/>
      <c r="E391" s="19"/>
      <c r="F391" s="12"/>
      <c r="G391" s="19"/>
    </row>
    <row r="392" spans="4:7">
      <c r="D392" s="18"/>
      <c r="E392" s="19"/>
      <c r="F392" s="20"/>
      <c r="G392" s="19"/>
    </row>
    <row r="393" spans="4:7">
      <c r="D393" s="18"/>
      <c r="E393" s="19"/>
      <c r="F393" s="12"/>
      <c r="G393" s="19"/>
    </row>
    <row r="394" spans="4:7">
      <c r="D394" s="18"/>
      <c r="E394" s="19"/>
      <c r="F394" s="20"/>
      <c r="G394" s="19"/>
    </row>
    <row r="395" spans="4:7">
      <c r="D395" s="18"/>
      <c r="E395" s="19"/>
      <c r="F395" s="12"/>
      <c r="G395" s="19"/>
    </row>
    <row r="396" spans="4:7">
      <c r="D396" s="18"/>
      <c r="E396" s="19"/>
      <c r="F396" s="20"/>
      <c r="G396" s="19"/>
    </row>
    <row r="397" spans="4:7">
      <c r="D397" s="18"/>
      <c r="E397" s="19"/>
      <c r="F397" s="12"/>
      <c r="G397" s="19"/>
    </row>
    <row r="398" spans="4:7">
      <c r="D398" s="18"/>
      <c r="E398" s="19"/>
      <c r="F398" s="20"/>
      <c r="G398" s="19"/>
    </row>
    <row r="399" spans="4:7">
      <c r="D399" s="18"/>
      <c r="E399" s="19"/>
      <c r="F399" s="12"/>
      <c r="G399" s="19"/>
    </row>
    <row r="400" spans="4:7">
      <c r="D400" s="18"/>
      <c r="E400" s="19"/>
      <c r="F400" s="20"/>
      <c r="G400" s="19"/>
    </row>
  </sheetData>
  <mergeCells count="8">
    <mergeCell ref="B2:B3"/>
    <mergeCell ref="B8:B11"/>
    <mergeCell ref="B13:B16"/>
    <mergeCell ref="B18:B21"/>
    <mergeCell ref="D1:D2"/>
    <mergeCell ref="E1:E2"/>
    <mergeCell ref="F1:F2"/>
    <mergeCell ref="G1:G2"/>
  </mergeCells>
  <dataValidations count="2">
    <dataValidation type="list" allowBlank="1" showInputMessage="1" showErrorMessage="1" sqref="B8:B11">
      <formula1>"2016,2017,2018,2019,2020,2021,2022,2023,2024"</formula1>
    </dataValidation>
    <dataValidation type="list" allowBlank="1" showInputMessage="1" showErrorMessage="1" sqref="B13:B16">
      <formula1>"一季度,二季度,三季度,四季度"</formula1>
    </dataValidation>
  </dataValidations>
  <pageMargins left="0.75" right="0.75" top="1" bottom="1" header="0.511805555555556" footer="0.511805555555556"/>
  <pageSetup paperSize="9" scale="48" orientation="portrait"/>
  <headerFooter/>
  <rowBreaks count="1" manualBreakCount="1">
    <brk id="41" max="15" man="1"/>
  </rowBreaks>
  <colBreaks count="1" manualBreakCount="1">
    <brk id="16" max="399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O400"/>
  <sheetViews>
    <sheetView showGridLines="0" tabSelected="1" workbookViewId="0">
      <selection activeCell="B1" sqref="B1:G21"/>
    </sheetView>
  </sheetViews>
  <sheetFormatPr defaultColWidth="9" defaultRowHeight="16.5"/>
  <cols>
    <col min="1" max="1" width="2.5" style="1" customWidth="1"/>
    <col min="2" max="2" width="34.125" style="1" customWidth="1"/>
    <col min="3" max="3" width="2.375" style="2" customWidth="1"/>
    <col min="4" max="4" width="11.125" style="3" customWidth="1"/>
    <col min="5" max="5" width="14.875" style="3" customWidth="1"/>
    <col min="6" max="6" width="14" style="4" customWidth="1"/>
    <col min="7" max="7" width="11.75" style="3" customWidth="1"/>
    <col min="8" max="8" width="2.125" style="1" customWidth="1"/>
    <col min="9" max="9" width="13.125" style="1" customWidth="1"/>
    <col min="10" max="10" width="15" style="5" customWidth="1"/>
    <col min="11" max="11" width="1.75" style="1" customWidth="1"/>
    <col min="12" max="12" width="13.125" style="1" customWidth="1"/>
    <col min="13" max="13" width="15" style="5" customWidth="1"/>
    <col min="14" max="14" width="1.5" style="1" customWidth="1"/>
    <col min="15" max="15" width="13.125" style="1" customWidth="1"/>
    <col min="16" max="16" width="15" style="5" customWidth="1"/>
    <col min="17" max="16384" width="9" style="1"/>
  </cols>
  <sheetData>
    <row r="1" ht="27.95" customHeight="1" spans="4:41">
      <c r="D1" s="6" t="s">
        <v>10</v>
      </c>
      <c r="E1" s="6" t="s">
        <v>11</v>
      </c>
      <c r="F1" s="6" t="s">
        <v>12</v>
      </c>
      <c r="G1" s="6" t="s">
        <v>13</v>
      </c>
      <c r="H1" s="7"/>
      <c r="I1" s="21" t="str">
        <f>B13&amp;"月份："</f>
        <v>二季度月份：</v>
      </c>
      <c r="J1" s="21">
        <v>4</v>
      </c>
      <c r="K1" s="21"/>
      <c r="L1" s="21" t="str">
        <f>B13&amp;"月份："</f>
        <v>二季度月份：</v>
      </c>
      <c r="M1" s="21">
        <v>5</v>
      </c>
      <c r="N1" s="21"/>
      <c r="O1" s="21" t="str">
        <f>B13&amp;"月份："</f>
        <v>二季度月份：</v>
      </c>
      <c r="P1" s="21">
        <v>6</v>
      </c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ht="21" customHeight="1" spans="2:41">
      <c r="B2" s="8" t="s">
        <v>14</v>
      </c>
      <c r="D2" s="6"/>
      <c r="E2" s="6"/>
      <c r="F2" s="6"/>
      <c r="G2" s="6"/>
      <c r="H2" s="7"/>
      <c r="I2" s="22" t="s">
        <v>15</v>
      </c>
      <c r="J2" s="23" t="s">
        <v>12</v>
      </c>
      <c r="K2" s="7"/>
      <c r="L2" s="22" t="s">
        <v>15</v>
      </c>
      <c r="M2" s="23" t="s">
        <v>12</v>
      </c>
      <c r="N2" s="7"/>
      <c r="O2" s="22" t="s">
        <v>15</v>
      </c>
      <c r="P2" s="23" t="s">
        <v>12</v>
      </c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ht="13.5" customHeight="1" spans="2:41">
      <c r="B3" s="9"/>
      <c r="D3" s="10">
        <v>43191</v>
      </c>
      <c r="E3" s="11" t="s">
        <v>16</v>
      </c>
      <c r="F3" s="12">
        <v>950</v>
      </c>
      <c r="G3" s="11"/>
      <c r="H3" s="7"/>
      <c r="I3" s="10">
        <f t="shared" ref="I3:I33" si="0">IF(MONTH(DATE($B$8,$J$1,ROW()-2))=$J$1,DATE($B$8,$J$1,ROW()-2),"")</f>
        <v>43191</v>
      </c>
      <c r="J3" s="12">
        <f ca="1" t="shared" ref="J3:J33" si="1">SUMIF(D:F,I3,F:F)</f>
        <v>950</v>
      </c>
      <c r="K3" s="7"/>
      <c r="L3" s="10">
        <f t="shared" ref="L3:L33" si="2">IF(MONTH(DATE($B$8,$M$1,ROW()-2))=$M$1,DATE($B$8,$M$1,ROW()-2),"")</f>
        <v>43221</v>
      </c>
      <c r="M3" s="12">
        <f ca="1" t="shared" ref="M3:M33" si="3">SUMIF(D:F,L3,F:F)</f>
        <v>0</v>
      </c>
      <c r="N3" s="7"/>
      <c r="O3" s="10">
        <f t="shared" ref="O3:O33" si="4">IF(MONTH(DATE($B$8,$P$1,ROW()-2))=$P$1,DATE($B$8,$P$1,ROW()-2),"")</f>
        <v>43252</v>
      </c>
      <c r="P3" s="12">
        <f ca="1" t="shared" ref="P3:P33" si="5">SUMIF(D:F,O3,F:F)</f>
        <v>856</v>
      </c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ht="17.25" spans="2:41">
      <c r="B4" s="3"/>
      <c r="D4" s="10">
        <v>43192</v>
      </c>
      <c r="E4" s="11" t="s">
        <v>17</v>
      </c>
      <c r="F4" s="12">
        <v>476</v>
      </c>
      <c r="G4" s="11"/>
      <c r="H4" s="7"/>
      <c r="I4" s="10">
        <f t="shared" si="0"/>
        <v>43192</v>
      </c>
      <c r="J4" s="12">
        <f ca="1" t="shared" si="1"/>
        <v>476</v>
      </c>
      <c r="K4" s="7"/>
      <c r="L4" s="10">
        <f t="shared" si="2"/>
        <v>43222</v>
      </c>
      <c r="M4" s="12">
        <f ca="1" t="shared" si="3"/>
        <v>0</v>
      </c>
      <c r="N4" s="7"/>
      <c r="O4" s="10">
        <f t="shared" si="4"/>
        <v>43253</v>
      </c>
      <c r="P4" s="12">
        <f ca="1" t="shared" si="5"/>
        <v>0</v>
      </c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2:41">
      <c r="B5" s="13"/>
      <c r="D5" s="10">
        <v>43194</v>
      </c>
      <c r="E5" s="11" t="s">
        <v>18</v>
      </c>
      <c r="F5" s="12">
        <v>954</v>
      </c>
      <c r="G5" s="11"/>
      <c r="H5" s="7"/>
      <c r="I5" s="10">
        <f t="shared" si="0"/>
        <v>43193</v>
      </c>
      <c r="J5" s="12">
        <f ca="1" t="shared" si="1"/>
        <v>0</v>
      </c>
      <c r="K5" s="7"/>
      <c r="L5" s="10">
        <f t="shared" si="2"/>
        <v>43223</v>
      </c>
      <c r="M5" s="12">
        <f ca="1" t="shared" si="3"/>
        <v>0</v>
      </c>
      <c r="N5" s="7"/>
      <c r="O5" s="10">
        <f t="shared" si="4"/>
        <v>43254</v>
      </c>
      <c r="P5" s="12">
        <f ca="1" t="shared" si="5"/>
        <v>0</v>
      </c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2:41">
      <c r="B6" s="13"/>
      <c r="D6" s="10">
        <v>43208</v>
      </c>
      <c r="E6" s="11" t="s">
        <v>19</v>
      </c>
      <c r="F6" s="12">
        <v>293</v>
      </c>
      <c r="G6" s="11"/>
      <c r="H6" s="7"/>
      <c r="I6" s="10">
        <f t="shared" si="0"/>
        <v>43194</v>
      </c>
      <c r="J6" s="12">
        <f ca="1" t="shared" si="1"/>
        <v>954</v>
      </c>
      <c r="K6" s="7"/>
      <c r="L6" s="10">
        <f t="shared" si="2"/>
        <v>43224</v>
      </c>
      <c r="M6" s="12">
        <f ca="1" t="shared" si="3"/>
        <v>0</v>
      </c>
      <c r="N6" s="7"/>
      <c r="O6" s="10">
        <f t="shared" si="4"/>
        <v>43255</v>
      </c>
      <c r="P6" s="12">
        <f ca="1" t="shared" si="5"/>
        <v>0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ht="17.25" spans="2:41">
      <c r="B7" s="14" t="s">
        <v>20</v>
      </c>
      <c r="D7" s="10">
        <v>43209</v>
      </c>
      <c r="E7" s="11" t="s">
        <v>16</v>
      </c>
      <c r="F7" s="12">
        <v>680</v>
      </c>
      <c r="G7" s="11"/>
      <c r="H7" s="7"/>
      <c r="I7" s="10">
        <f t="shared" si="0"/>
        <v>43195</v>
      </c>
      <c r="J7" s="12">
        <f ca="1" t="shared" si="1"/>
        <v>0</v>
      </c>
      <c r="K7" s="7"/>
      <c r="L7" s="10">
        <f t="shared" si="2"/>
        <v>43225</v>
      </c>
      <c r="M7" s="12">
        <f ca="1" t="shared" si="3"/>
        <v>0</v>
      </c>
      <c r="N7" s="7"/>
      <c r="O7" s="10">
        <f t="shared" si="4"/>
        <v>43256</v>
      </c>
      <c r="P7" s="12">
        <f ca="1" t="shared" si="5"/>
        <v>0</v>
      </c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ht="13.5" customHeight="1" spans="2:41">
      <c r="B8" s="29">
        <v>2018</v>
      </c>
      <c r="D8" s="10">
        <v>43210</v>
      </c>
      <c r="E8" s="11" t="s">
        <v>17</v>
      </c>
      <c r="F8" s="12">
        <v>601</v>
      </c>
      <c r="G8" s="11"/>
      <c r="H8" s="7"/>
      <c r="I8" s="10">
        <f t="shared" si="0"/>
        <v>43196</v>
      </c>
      <c r="J8" s="12">
        <f ca="1" t="shared" si="1"/>
        <v>0</v>
      </c>
      <c r="K8" s="7"/>
      <c r="L8" s="10">
        <f t="shared" si="2"/>
        <v>43226</v>
      </c>
      <c r="M8" s="12">
        <f ca="1" t="shared" si="3"/>
        <v>0</v>
      </c>
      <c r="N8" s="7"/>
      <c r="O8" s="10">
        <f t="shared" si="4"/>
        <v>43257</v>
      </c>
      <c r="P8" s="12">
        <f ca="1" t="shared" si="5"/>
        <v>0</v>
      </c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ht="13.5" customHeight="1" spans="2:41">
      <c r="B9" s="15"/>
      <c r="D9" s="10">
        <v>43230</v>
      </c>
      <c r="E9" s="11" t="s">
        <v>16</v>
      </c>
      <c r="F9" s="12">
        <v>976</v>
      </c>
      <c r="G9" s="11"/>
      <c r="H9" s="7"/>
      <c r="I9" s="10">
        <f t="shared" si="0"/>
        <v>43197</v>
      </c>
      <c r="J9" s="12">
        <f ca="1" t="shared" si="1"/>
        <v>0</v>
      </c>
      <c r="K9" s="7"/>
      <c r="L9" s="10">
        <f t="shared" si="2"/>
        <v>43227</v>
      </c>
      <c r="M9" s="12">
        <f ca="1" t="shared" si="3"/>
        <v>0</v>
      </c>
      <c r="N9" s="7"/>
      <c r="O9" s="10">
        <f t="shared" si="4"/>
        <v>43258</v>
      </c>
      <c r="P9" s="12">
        <f ca="1" t="shared" si="5"/>
        <v>0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ht="13.5" customHeight="1" spans="2:41">
      <c r="B10" s="15"/>
      <c r="D10" s="10">
        <v>43231</v>
      </c>
      <c r="E10" s="11" t="s">
        <v>17</v>
      </c>
      <c r="F10" s="12">
        <v>901</v>
      </c>
      <c r="G10" s="11"/>
      <c r="H10" s="7"/>
      <c r="I10" s="10">
        <f t="shared" si="0"/>
        <v>43198</v>
      </c>
      <c r="J10" s="12">
        <f ca="1" t="shared" si="1"/>
        <v>0</v>
      </c>
      <c r="K10" s="7"/>
      <c r="L10" s="10">
        <f t="shared" si="2"/>
        <v>43228</v>
      </c>
      <c r="M10" s="12">
        <f ca="1" t="shared" si="3"/>
        <v>0</v>
      </c>
      <c r="N10" s="7"/>
      <c r="O10" s="10">
        <f t="shared" si="4"/>
        <v>43259</v>
      </c>
      <c r="P10" s="12">
        <f ca="1" t="shared" si="5"/>
        <v>0</v>
      </c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ht="13.5" customHeight="1" spans="2:41">
      <c r="B11" s="15"/>
      <c r="D11" s="10">
        <v>43235</v>
      </c>
      <c r="E11" s="11" t="s">
        <v>18</v>
      </c>
      <c r="F11" s="12">
        <v>856</v>
      </c>
      <c r="G11" s="11"/>
      <c r="H11" s="7"/>
      <c r="I11" s="10">
        <f t="shared" si="0"/>
        <v>43199</v>
      </c>
      <c r="J11" s="12">
        <f ca="1" t="shared" si="1"/>
        <v>0</v>
      </c>
      <c r="K11" s="7"/>
      <c r="L11" s="10">
        <f t="shared" si="2"/>
        <v>43229</v>
      </c>
      <c r="M11" s="12">
        <f ca="1" t="shared" si="3"/>
        <v>0</v>
      </c>
      <c r="N11" s="7"/>
      <c r="O11" s="10">
        <f t="shared" si="4"/>
        <v>43260</v>
      </c>
      <c r="P11" s="12">
        <f ca="1" t="shared" si="5"/>
        <v>0</v>
      </c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ht="17.25" spans="2:41">
      <c r="B12" s="14" t="s">
        <v>21</v>
      </c>
      <c r="D12" s="10">
        <v>43238</v>
      </c>
      <c r="E12" s="11" t="s">
        <v>19</v>
      </c>
      <c r="F12" s="12">
        <v>999</v>
      </c>
      <c r="G12" s="11"/>
      <c r="H12" s="7"/>
      <c r="I12" s="10">
        <f t="shared" si="0"/>
        <v>43200</v>
      </c>
      <c r="J12" s="12">
        <f ca="1" t="shared" si="1"/>
        <v>0</v>
      </c>
      <c r="K12" s="7"/>
      <c r="L12" s="10">
        <f t="shared" si="2"/>
        <v>43230</v>
      </c>
      <c r="M12" s="12">
        <f ca="1" t="shared" si="3"/>
        <v>976</v>
      </c>
      <c r="N12" s="7"/>
      <c r="O12" s="10">
        <f t="shared" si="4"/>
        <v>43261</v>
      </c>
      <c r="P12" s="12">
        <f ca="1" t="shared" si="5"/>
        <v>1085</v>
      </c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ht="13.5" customHeight="1" spans="2:41">
      <c r="B13" s="29" t="s">
        <v>2</v>
      </c>
      <c r="D13" s="10">
        <v>43238</v>
      </c>
      <c r="E13" s="11" t="s">
        <v>16</v>
      </c>
      <c r="F13" s="12">
        <v>402</v>
      </c>
      <c r="G13" s="11"/>
      <c r="H13" s="7"/>
      <c r="I13" s="10">
        <f t="shared" si="0"/>
        <v>43201</v>
      </c>
      <c r="J13" s="12">
        <f ca="1" t="shared" si="1"/>
        <v>0</v>
      </c>
      <c r="K13" s="7"/>
      <c r="L13" s="10">
        <f t="shared" si="2"/>
        <v>43231</v>
      </c>
      <c r="M13" s="12">
        <f ca="1" t="shared" si="3"/>
        <v>901</v>
      </c>
      <c r="N13" s="7"/>
      <c r="O13" s="10">
        <f t="shared" si="4"/>
        <v>43262</v>
      </c>
      <c r="P13" s="12">
        <f ca="1" t="shared" si="5"/>
        <v>0</v>
      </c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ht="13.5" customHeight="1" spans="2:41">
      <c r="B14" s="15"/>
      <c r="D14" s="10">
        <v>43245</v>
      </c>
      <c r="E14" s="11" t="s">
        <v>17</v>
      </c>
      <c r="F14" s="12">
        <v>399</v>
      </c>
      <c r="G14" s="11"/>
      <c r="H14" s="7"/>
      <c r="I14" s="10">
        <f t="shared" si="0"/>
        <v>43202</v>
      </c>
      <c r="J14" s="12">
        <f ca="1" t="shared" si="1"/>
        <v>0</v>
      </c>
      <c r="K14" s="7"/>
      <c r="L14" s="10">
        <f t="shared" si="2"/>
        <v>43232</v>
      </c>
      <c r="M14" s="12">
        <f ca="1" t="shared" si="3"/>
        <v>0</v>
      </c>
      <c r="N14" s="7"/>
      <c r="O14" s="10">
        <f t="shared" si="4"/>
        <v>43263</v>
      </c>
      <c r="P14" s="12">
        <f ca="1" t="shared" si="5"/>
        <v>1545</v>
      </c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ht="13.5" customHeight="1" spans="2:41">
      <c r="B15" s="15"/>
      <c r="D15" s="10">
        <v>43252</v>
      </c>
      <c r="E15" s="11" t="s">
        <v>16</v>
      </c>
      <c r="F15" s="12">
        <v>268</v>
      </c>
      <c r="G15" s="11"/>
      <c r="H15" s="7"/>
      <c r="I15" s="10">
        <f t="shared" si="0"/>
        <v>43203</v>
      </c>
      <c r="J15" s="12">
        <f ca="1" t="shared" si="1"/>
        <v>0</v>
      </c>
      <c r="K15" s="7"/>
      <c r="L15" s="10">
        <f t="shared" si="2"/>
        <v>43233</v>
      </c>
      <c r="M15" s="12">
        <f ca="1" t="shared" si="3"/>
        <v>0</v>
      </c>
      <c r="N15" s="7"/>
      <c r="O15" s="10">
        <f t="shared" si="4"/>
        <v>43264</v>
      </c>
      <c r="P15" s="12">
        <f ca="1" t="shared" si="5"/>
        <v>0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ht="13.5" customHeight="1" spans="2:41">
      <c r="B16" s="15"/>
      <c r="D16" s="10">
        <v>43252</v>
      </c>
      <c r="E16" s="11" t="s">
        <v>17</v>
      </c>
      <c r="F16" s="12">
        <v>588</v>
      </c>
      <c r="G16" s="11"/>
      <c r="H16" s="7"/>
      <c r="I16" s="10">
        <f t="shared" si="0"/>
        <v>43204</v>
      </c>
      <c r="J16" s="12">
        <f ca="1" t="shared" si="1"/>
        <v>0</v>
      </c>
      <c r="K16" s="7"/>
      <c r="L16" s="10">
        <f t="shared" si="2"/>
        <v>43234</v>
      </c>
      <c r="M16" s="12">
        <f ca="1" t="shared" si="3"/>
        <v>0</v>
      </c>
      <c r="N16" s="7"/>
      <c r="O16" s="10">
        <f t="shared" si="4"/>
        <v>43265</v>
      </c>
      <c r="P16" s="12">
        <f ca="1" t="shared" si="5"/>
        <v>0</v>
      </c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ht="17.25" spans="2:41">
      <c r="B17" s="14" t="s">
        <v>22</v>
      </c>
      <c r="D17" s="10">
        <v>43261</v>
      </c>
      <c r="E17" s="11" t="s">
        <v>18</v>
      </c>
      <c r="F17" s="12">
        <v>792</v>
      </c>
      <c r="G17" s="11"/>
      <c r="H17" s="7"/>
      <c r="I17" s="10">
        <f t="shared" si="0"/>
        <v>43205</v>
      </c>
      <c r="J17" s="12">
        <f ca="1" t="shared" si="1"/>
        <v>0</v>
      </c>
      <c r="K17" s="7"/>
      <c r="L17" s="10">
        <f t="shared" si="2"/>
        <v>43235</v>
      </c>
      <c r="M17" s="12">
        <f ca="1" t="shared" si="3"/>
        <v>856</v>
      </c>
      <c r="N17" s="7"/>
      <c r="O17" s="10">
        <f t="shared" si="4"/>
        <v>43266</v>
      </c>
      <c r="P17" s="12">
        <f ca="1" t="shared" si="5"/>
        <v>0</v>
      </c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ht="13.5" customHeight="1" spans="2:41">
      <c r="B18" s="30">
        <f ca="1">J34+M34+P34</f>
        <v>16210</v>
      </c>
      <c r="D18" s="10">
        <v>43261</v>
      </c>
      <c r="E18" s="11" t="s">
        <v>19</v>
      </c>
      <c r="F18" s="12">
        <v>293</v>
      </c>
      <c r="G18" s="11"/>
      <c r="H18" s="7"/>
      <c r="I18" s="10">
        <f t="shared" si="0"/>
        <v>43206</v>
      </c>
      <c r="J18" s="12">
        <f ca="1" t="shared" si="1"/>
        <v>0</v>
      </c>
      <c r="K18" s="7"/>
      <c r="L18" s="10">
        <f t="shared" si="2"/>
        <v>43236</v>
      </c>
      <c r="M18" s="12">
        <f ca="1" t="shared" si="3"/>
        <v>0</v>
      </c>
      <c r="N18" s="7"/>
      <c r="O18" s="10">
        <f t="shared" si="4"/>
        <v>43267</v>
      </c>
      <c r="P18" s="12">
        <f ca="1" t="shared" si="5"/>
        <v>0</v>
      </c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ht="13.5" customHeight="1" spans="2:41">
      <c r="B19" s="16"/>
      <c r="D19" s="10">
        <v>43263</v>
      </c>
      <c r="E19" s="11" t="s">
        <v>16</v>
      </c>
      <c r="F19" s="12">
        <v>881</v>
      </c>
      <c r="G19" s="11"/>
      <c r="H19" s="7"/>
      <c r="I19" s="10">
        <f t="shared" si="0"/>
        <v>43207</v>
      </c>
      <c r="J19" s="12">
        <f ca="1" t="shared" si="1"/>
        <v>0</v>
      </c>
      <c r="K19" s="7"/>
      <c r="L19" s="10">
        <f t="shared" si="2"/>
        <v>43237</v>
      </c>
      <c r="M19" s="12">
        <f ca="1" t="shared" si="3"/>
        <v>0</v>
      </c>
      <c r="N19" s="7"/>
      <c r="O19" s="10">
        <f t="shared" si="4"/>
        <v>43268</v>
      </c>
      <c r="P19" s="12">
        <f ca="1" t="shared" si="5"/>
        <v>0</v>
      </c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ht="13.5" customHeight="1" spans="2:41">
      <c r="B20" s="16"/>
      <c r="D20" s="10">
        <v>43263</v>
      </c>
      <c r="E20" s="11" t="s">
        <v>17</v>
      </c>
      <c r="F20" s="12">
        <v>664</v>
      </c>
      <c r="G20" s="11"/>
      <c r="H20" s="7"/>
      <c r="I20" s="10">
        <f t="shared" si="0"/>
        <v>43208</v>
      </c>
      <c r="J20" s="12">
        <f ca="1" t="shared" si="1"/>
        <v>293</v>
      </c>
      <c r="K20" s="7"/>
      <c r="L20" s="10">
        <f t="shared" si="2"/>
        <v>43238</v>
      </c>
      <c r="M20" s="12">
        <f ca="1" t="shared" si="3"/>
        <v>1401</v>
      </c>
      <c r="N20" s="7"/>
      <c r="O20" s="10">
        <f t="shared" si="4"/>
        <v>43269</v>
      </c>
      <c r="P20" s="12">
        <f ca="1" t="shared" si="5"/>
        <v>1151</v>
      </c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ht="13.5" customHeight="1" spans="2:41">
      <c r="B21" s="16"/>
      <c r="D21" s="10">
        <v>43269</v>
      </c>
      <c r="E21" s="11" t="s">
        <v>16</v>
      </c>
      <c r="F21" s="12">
        <v>396</v>
      </c>
      <c r="G21" s="11"/>
      <c r="H21" s="7"/>
      <c r="I21" s="10">
        <f t="shared" si="0"/>
        <v>43209</v>
      </c>
      <c r="J21" s="12">
        <f ca="1" t="shared" si="1"/>
        <v>680</v>
      </c>
      <c r="K21" s="7"/>
      <c r="L21" s="10">
        <f t="shared" si="2"/>
        <v>43239</v>
      </c>
      <c r="M21" s="12">
        <f ca="1" t="shared" si="3"/>
        <v>0</v>
      </c>
      <c r="N21" s="7"/>
      <c r="O21" s="10">
        <f t="shared" si="4"/>
        <v>43270</v>
      </c>
      <c r="P21" s="12">
        <f ca="1" t="shared" si="5"/>
        <v>0</v>
      </c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4:41">
      <c r="D22" s="10">
        <v>43269</v>
      </c>
      <c r="E22" s="11" t="s">
        <v>17</v>
      </c>
      <c r="F22" s="12">
        <v>755</v>
      </c>
      <c r="G22" s="11"/>
      <c r="H22" s="7"/>
      <c r="I22" s="10">
        <f t="shared" si="0"/>
        <v>43210</v>
      </c>
      <c r="J22" s="12">
        <f ca="1" t="shared" si="1"/>
        <v>601</v>
      </c>
      <c r="K22" s="7"/>
      <c r="L22" s="10">
        <f t="shared" si="2"/>
        <v>43240</v>
      </c>
      <c r="M22" s="12">
        <f ca="1" t="shared" si="3"/>
        <v>0</v>
      </c>
      <c r="N22" s="7"/>
      <c r="O22" s="10">
        <f t="shared" si="4"/>
        <v>43271</v>
      </c>
      <c r="P22" s="12">
        <f ca="1" t="shared" si="5"/>
        <v>0</v>
      </c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2:41">
      <c r="B23" s="2" t="str">
        <f>I34</f>
        <v>4月汇总</v>
      </c>
      <c r="C23" s="2">
        <f ca="1">J34</f>
        <v>3954</v>
      </c>
      <c r="D23" s="10">
        <v>43273</v>
      </c>
      <c r="E23" s="11" t="s">
        <v>18</v>
      </c>
      <c r="F23" s="12">
        <v>975</v>
      </c>
      <c r="G23" s="11"/>
      <c r="H23" s="7"/>
      <c r="I23" s="10">
        <f t="shared" si="0"/>
        <v>43211</v>
      </c>
      <c r="J23" s="12">
        <f ca="1" t="shared" si="1"/>
        <v>0</v>
      </c>
      <c r="K23" s="7"/>
      <c r="L23" s="10">
        <f t="shared" si="2"/>
        <v>43241</v>
      </c>
      <c r="M23" s="12">
        <f ca="1" t="shared" si="3"/>
        <v>0</v>
      </c>
      <c r="N23" s="7"/>
      <c r="O23" s="10">
        <f t="shared" si="4"/>
        <v>43272</v>
      </c>
      <c r="P23" s="12">
        <f ca="1" t="shared" si="5"/>
        <v>0</v>
      </c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2:41">
      <c r="B24" s="2" t="str">
        <f>L34</f>
        <v>5月汇总</v>
      </c>
      <c r="C24" s="2">
        <f ca="1">M34</f>
        <v>4533</v>
      </c>
      <c r="D24" s="10">
        <v>43273</v>
      </c>
      <c r="E24" s="11" t="s">
        <v>19</v>
      </c>
      <c r="F24" s="12">
        <v>992</v>
      </c>
      <c r="G24" s="11"/>
      <c r="H24" s="7"/>
      <c r="I24" s="10">
        <f t="shared" si="0"/>
        <v>43212</v>
      </c>
      <c r="J24" s="12">
        <f ca="1" t="shared" si="1"/>
        <v>0</v>
      </c>
      <c r="K24" s="7"/>
      <c r="L24" s="10">
        <f t="shared" si="2"/>
        <v>43242</v>
      </c>
      <c r="M24" s="12">
        <f ca="1" t="shared" si="3"/>
        <v>0</v>
      </c>
      <c r="N24" s="7"/>
      <c r="O24" s="10">
        <f t="shared" si="4"/>
        <v>43273</v>
      </c>
      <c r="P24" s="12">
        <f ca="1" t="shared" si="5"/>
        <v>1967</v>
      </c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2:41">
      <c r="B25" s="2" t="str">
        <f>O34</f>
        <v>6月汇总</v>
      </c>
      <c r="C25" s="2">
        <f ca="1">P34</f>
        <v>7723</v>
      </c>
      <c r="D25" s="10">
        <v>43279</v>
      </c>
      <c r="E25" s="11" t="s">
        <v>16</v>
      </c>
      <c r="F25" s="12">
        <v>667</v>
      </c>
      <c r="G25" s="11"/>
      <c r="H25" s="7"/>
      <c r="I25" s="10">
        <f t="shared" si="0"/>
        <v>43213</v>
      </c>
      <c r="J25" s="12">
        <f ca="1" t="shared" si="1"/>
        <v>0</v>
      </c>
      <c r="K25" s="7"/>
      <c r="L25" s="10">
        <f t="shared" si="2"/>
        <v>43243</v>
      </c>
      <c r="M25" s="12">
        <f ca="1" t="shared" si="3"/>
        <v>0</v>
      </c>
      <c r="N25" s="7"/>
      <c r="O25" s="10">
        <f t="shared" si="4"/>
        <v>43274</v>
      </c>
      <c r="P25" s="12">
        <f ca="1" t="shared" si="5"/>
        <v>0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4:41">
      <c r="D26" s="10">
        <v>43279</v>
      </c>
      <c r="E26" s="11" t="s">
        <v>17</v>
      </c>
      <c r="F26" s="12">
        <v>452</v>
      </c>
      <c r="G26" s="11"/>
      <c r="H26" s="7"/>
      <c r="I26" s="10">
        <f t="shared" si="0"/>
        <v>43214</v>
      </c>
      <c r="J26" s="12">
        <f ca="1" t="shared" si="1"/>
        <v>0</v>
      </c>
      <c r="K26" s="7"/>
      <c r="L26" s="10">
        <f t="shared" si="2"/>
        <v>43244</v>
      </c>
      <c r="M26" s="12">
        <f ca="1" t="shared" si="3"/>
        <v>0</v>
      </c>
      <c r="N26" s="7"/>
      <c r="O26" s="10">
        <f t="shared" si="4"/>
        <v>43275</v>
      </c>
      <c r="P26" s="12">
        <f ca="1" t="shared" si="5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2:41">
      <c r="B27" s="17"/>
      <c r="D27" s="10"/>
      <c r="E27" s="11"/>
      <c r="F27" s="12"/>
      <c r="G27" s="11"/>
      <c r="H27" s="7"/>
      <c r="I27" s="10" t="b">
        <f>F39=IF(MONTH(DATE($B$8,$J$1,ROW()-2))=$J$1,DATE($B$8,$J$1,ROW()-2),"")</f>
        <v>0</v>
      </c>
      <c r="J27" s="12">
        <f ca="1" t="shared" si="1"/>
        <v>0</v>
      </c>
      <c r="K27" s="7"/>
      <c r="L27" s="10">
        <f t="shared" si="2"/>
        <v>43245</v>
      </c>
      <c r="M27" s="12">
        <f ca="1" t="shared" si="3"/>
        <v>399</v>
      </c>
      <c r="N27" s="7"/>
      <c r="O27" s="10">
        <f t="shared" si="4"/>
        <v>43276</v>
      </c>
      <c r="P27" s="12">
        <f ca="1" t="shared" si="5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4:41">
      <c r="D28" s="10"/>
      <c r="E28" s="11"/>
      <c r="F28" s="12"/>
      <c r="G28" s="11"/>
      <c r="H28" s="7"/>
      <c r="I28" s="10">
        <f t="shared" si="0"/>
        <v>43216</v>
      </c>
      <c r="J28" s="12">
        <f ca="1" t="shared" si="1"/>
        <v>0</v>
      </c>
      <c r="K28" s="7"/>
      <c r="L28" s="10">
        <f t="shared" si="2"/>
        <v>43246</v>
      </c>
      <c r="M28" s="12">
        <f ca="1" t="shared" si="3"/>
        <v>0</v>
      </c>
      <c r="N28" s="7"/>
      <c r="O28" s="10">
        <f t="shared" si="4"/>
        <v>43277</v>
      </c>
      <c r="P28" s="12">
        <f ca="1" t="shared" si="5"/>
        <v>0</v>
      </c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4:41">
      <c r="D29" s="10"/>
      <c r="E29" s="11"/>
      <c r="F29" s="12"/>
      <c r="G29" s="11"/>
      <c r="H29" s="7"/>
      <c r="I29" s="10">
        <f t="shared" si="0"/>
        <v>43217</v>
      </c>
      <c r="J29" s="12">
        <f ca="1" t="shared" si="1"/>
        <v>0</v>
      </c>
      <c r="K29" s="7"/>
      <c r="L29" s="10">
        <f t="shared" si="2"/>
        <v>43247</v>
      </c>
      <c r="M29" s="12">
        <f ca="1" t="shared" si="3"/>
        <v>0</v>
      </c>
      <c r="N29" s="7"/>
      <c r="O29" s="10">
        <f t="shared" si="4"/>
        <v>43278</v>
      </c>
      <c r="P29" s="12">
        <f ca="1" t="shared" si="5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4:41">
      <c r="D30" s="10"/>
      <c r="E30" s="11"/>
      <c r="F30" s="12"/>
      <c r="G30" s="11"/>
      <c r="H30" s="7"/>
      <c r="I30" s="10">
        <f t="shared" si="0"/>
        <v>43218</v>
      </c>
      <c r="J30" s="12">
        <f ca="1" t="shared" si="1"/>
        <v>0</v>
      </c>
      <c r="K30" s="7"/>
      <c r="L30" s="10">
        <f t="shared" si="2"/>
        <v>43248</v>
      </c>
      <c r="M30" s="12">
        <f ca="1" t="shared" si="3"/>
        <v>0</v>
      </c>
      <c r="N30" s="7"/>
      <c r="O30" s="10">
        <f t="shared" si="4"/>
        <v>43279</v>
      </c>
      <c r="P30" s="12">
        <f ca="1" t="shared" si="5"/>
        <v>1119</v>
      </c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4:17">
      <c r="D31" s="10"/>
      <c r="E31" s="11"/>
      <c r="F31" s="12"/>
      <c r="G31" s="11"/>
      <c r="H31" s="7"/>
      <c r="I31" s="10">
        <f t="shared" si="0"/>
        <v>43219</v>
      </c>
      <c r="J31" s="12">
        <f ca="1" t="shared" si="1"/>
        <v>0</v>
      </c>
      <c r="K31" s="7"/>
      <c r="L31" s="10">
        <f t="shared" si="2"/>
        <v>43249</v>
      </c>
      <c r="M31" s="12">
        <f ca="1" t="shared" si="3"/>
        <v>0</v>
      </c>
      <c r="N31" s="7"/>
      <c r="O31" s="10">
        <f t="shared" si="4"/>
        <v>43280</v>
      </c>
      <c r="P31" s="12">
        <f ca="1" t="shared" si="5"/>
        <v>0</v>
      </c>
      <c r="Q31" s="7"/>
    </row>
    <row r="32" spans="4:17">
      <c r="D32" s="10"/>
      <c r="E32" s="11"/>
      <c r="F32" s="12"/>
      <c r="G32" s="11"/>
      <c r="H32" s="7"/>
      <c r="I32" s="10">
        <f t="shared" si="0"/>
        <v>43220</v>
      </c>
      <c r="J32" s="12">
        <f ca="1" t="shared" si="1"/>
        <v>0</v>
      </c>
      <c r="K32" s="7"/>
      <c r="L32" s="10">
        <f t="shared" si="2"/>
        <v>43250</v>
      </c>
      <c r="M32" s="12">
        <f ca="1" t="shared" si="3"/>
        <v>0</v>
      </c>
      <c r="N32" s="7"/>
      <c r="O32" s="10">
        <f t="shared" si="4"/>
        <v>43281</v>
      </c>
      <c r="P32" s="12">
        <f ca="1" t="shared" si="5"/>
        <v>0</v>
      </c>
      <c r="Q32" s="7"/>
    </row>
    <row r="33" spans="4:17">
      <c r="D33" s="10"/>
      <c r="E33" s="11"/>
      <c r="F33" s="12"/>
      <c r="G33" s="11"/>
      <c r="H33" s="7"/>
      <c r="I33" s="10" t="str">
        <f t="shared" si="0"/>
        <v/>
      </c>
      <c r="J33" s="12">
        <f ca="1" t="shared" si="1"/>
        <v>0</v>
      </c>
      <c r="K33" s="7"/>
      <c r="L33" s="10">
        <f t="shared" si="2"/>
        <v>43251</v>
      </c>
      <c r="M33" s="12">
        <f ca="1" t="shared" si="3"/>
        <v>0</v>
      </c>
      <c r="N33" s="7"/>
      <c r="O33" s="10" t="str">
        <f t="shared" si="4"/>
        <v/>
      </c>
      <c r="P33" s="12">
        <f ca="1" t="shared" si="5"/>
        <v>0</v>
      </c>
      <c r="Q33" s="7"/>
    </row>
    <row r="34" ht="15.95" customHeight="1" spans="4:17">
      <c r="D34" s="10"/>
      <c r="E34" s="11"/>
      <c r="F34" s="12"/>
      <c r="G34" s="11"/>
      <c r="H34" s="7"/>
      <c r="I34" s="22" t="str">
        <f>J1&amp;"月汇总"</f>
        <v>4月汇总</v>
      </c>
      <c r="J34" s="23">
        <f ca="1">SUM(J3:J33)</f>
        <v>3954</v>
      </c>
      <c r="K34" s="7"/>
      <c r="L34" s="22" t="str">
        <f>M1&amp;"月汇总"</f>
        <v>5月汇总</v>
      </c>
      <c r="M34" s="23">
        <f ca="1">SUM(M3:M33)</f>
        <v>4533</v>
      </c>
      <c r="N34" s="7"/>
      <c r="O34" s="22" t="str">
        <f>P1&amp;"月汇总"</f>
        <v>6月汇总</v>
      </c>
      <c r="P34" s="23">
        <f ca="1">SUM(P3:P33)</f>
        <v>7723</v>
      </c>
      <c r="Q34" s="7"/>
    </row>
    <row r="35" spans="4:17">
      <c r="D35" s="10"/>
      <c r="E35" s="11"/>
      <c r="F35" s="12"/>
      <c r="G35" s="11"/>
      <c r="H35" s="7"/>
      <c r="I35" s="24"/>
      <c r="J35" s="25"/>
      <c r="K35" s="7"/>
      <c r="L35" s="24"/>
      <c r="M35" s="25"/>
      <c r="N35" s="7"/>
      <c r="O35" s="24"/>
      <c r="P35" s="25"/>
      <c r="Q35" s="7"/>
    </row>
    <row r="36" spans="4:16">
      <c r="D36" s="18"/>
      <c r="E36" s="19"/>
      <c r="F36" s="20"/>
      <c r="G36" s="19"/>
      <c r="I36" s="26"/>
      <c r="J36" s="25"/>
      <c r="L36" s="26"/>
      <c r="M36" s="25"/>
      <c r="O36" s="26"/>
      <c r="P36" s="25"/>
    </row>
    <row r="37" spans="4:16">
      <c r="D37" s="18"/>
      <c r="E37" s="19"/>
      <c r="F37" s="12"/>
      <c r="G37" s="19"/>
      <c r="I37" s="26"/>
      <c r="J37" s="25"/>
      <c r="L37" s="26"/>
      <c r="M37" s="25"/>
      <c r="O37" s="26"/>
      <c r="P37" s="25"/>
    </row>
    <row r="38" spans="4:16">
      <c r="D38" s="18"/>
      <c r="E38" s="19"/>
      <c r="F38" s="20"/>
      <c r="G38" s="19"/>
      <c r="I38" s="26"/>
      <c r="J38" s="25"/>
      <c r="L38" s="26"/>
      <c r="M38" s="25"/>
      <c r="O38" s="26"/>
      <c r="P38" s="25"/>
    </row>
    <row r="39" spans="4:16">
      <c r="D39" s="18"/>
      <c r="E39" s="19"/>
      <c r="F39" s="12"/>
      <c r="G39" s="19"/>
      <c r="I39" s="26"/>
      <c r="J39" s="25"/>
      <c r="L39" s="26"/>
      <c r="M39" s="25"/>
      <c r="O39" s="26"/>
      <c r="P39" s="25"/>
    </row>
    <row r="40" spans="4:16">
      <c r="D40" s="18"/>
      <c r="E40" s="19"/>
      <c r="F40" s="20"/>
      <c r="G40" s="19"/>
      <c r="I40" s="26"/>
      <c r="J40" s="25"/>
      <c r="L40" s="26"/>
      <c r="M40" s="25"/>
      <c r="O40" s="26"/>
      <c r="P40" s="25"/>
    </row>
    <row r="41" spans="4:16">
      <c r="D41" s="18"/>
      <c r="E41" s="19"/>
      <c r="F41" s="12"/>
      <c r="G41" s="19"/>
      <c r="I41" s="26"/>
      <c r="J41" s="25"/>
      <c r="L41" s="26"/>
      <c r="M41" s="25"/>
      <c r="O41" s="26"/>
      <c r="P41" s="25"/>
    </row>
    <row r="42" spans="4:16">
      <c r="D42" s="18"/>
      <c r="E42" s="19"/>
      <c r="F42" s="20"/>
      <c r="G42" s="19"/>
      <c r="I42" s="26"/>
      <c r="J42" s="25"/>
      <c r="L42" s="26"/>
      <c r="M42" s="25"/>
      <c r="O42" s="26"/>
      <c r="P42" s="25"/>
    </row>
    <row r="43" spans="4:16">
      <c r="D43" s="18"/>
      <c r="E43" s="19"/>
      <c r="F43" s="12"/>
      <c r="G43" s="19"/>
      <c r="I43" s="26"/>
      <c r="J43" s="25"/>
      <c r="L43" s="26"/>
      <c r="M43" s="25"/>
      <c r="O43" s="26"/>
      <c r="P43" s="25"/>
    </row>
    <row r="44" spans="4:16">
      <c r="D44" s="18"/>
      <c r="E44" s="19"/>
      <c r="F44" s="20"/>
      <c r="G44" s="19"/>
      <c r="I44" s="26"/>
      <c r="J44" s="25"/>
      <c r="L44" s="26"/>
      <c r="M44" s="25"/>
      <c r="O44" s="26"/>
      <c r="P44" s="25"/>
    </row>
    <row r="45" spans="4:16">
      <c r="D45" s="18"/>
      <c r="E45" s="19"/>
      <c r="F45" s="12"/>
      <c r="G45" s="19"/>
      <c r="I45" s="26"/>
      <c r="J45" s="25"/>
      <c r="L45" s="26"/>
      <c r="M45" s="25"/>
      <c r="O45" s="26"/>
      <c r="P45" s="25"/>
    </row>
    <row r="46" spans="4:16">
      <c r="D46" s="18"/>
      <c r="E46" s="19"/>
      <c r="F46" s="20"/>
      <c r="G46" s="19"/>
      <c r="I46" s="26"/>
      <c r="J46" s="25"/>
      <c r="L46" s="26"/>
      <c r="M46" s="25"/>
      <c r="O46" s="26"/>
      <c r="P46" s="25"/>
    </row>
    <row r="47" spans="4:16">
      <c r="D47" s="18"/>
      <c r="E47" s="19"/>
      <c r="F47" s="12"/>
      <c r="G47" s="19"/>
      <c r="I47" s="26"/>
      <c r="J47" s="25"/>
      <c r="L47" s="26"/>
      <c r="M47" s="25"/>
      <c r="O47" s="26"/>
      <c r="P47" s="25"/>
    </row>
    <row r="48" spans="4:16">
      <c r="D48" s="18"/>
      <c r="E48" s="19"/>
      <c r="F48" s="20"/>
      <c r="G48" s="19"/>
      <c r="I48" s="26"/>
      <c r="J48" s="25"/>
      <c r="L48" s="26"/>
      <c r="M48" s="25"/>
      <c r="O48" s="26"/>
      <c r="P48" s="25"/>
    </row>
    <row r="49" spans="4:16">
      <c r="D49" s="18"/>
      <c r="E49" s="19"/>
      <c r="F49" s="12"/>
      <c r="G49" s="19"/>
      <c r="I49" s="26"/>
      <c r="J49" s="25"/>
      <c r="L49" s="26"/>
      <c r="M49" s="25"/>
      <c r="O49" s="26"/>
      <c r="P49" s="25"/>
    </row>
    <row r="50" spans="4:16">
      <c r="D50" s="18"/>
      <c r="E50" s="19"/>
      <c r="F50" s="20"/>
      <c r="G50" s="19"/>
      <c r="I50" s="26"/>
      <c r="J50" s="25"/>
      <c r="L50" s="26"/>
      <c r="M50" s="25"/>
      <c r="O50" s="26"/>
      <c r="P50" s="25"/>
    </row>
    <row r="51" spans="4:16">
      <c r="D51" s="18"/>
      <c r="E51" s="19"/>
      <c r="F51" s="12"/>
      <c r="G51" s="19"/>
      <c r="I51" s="26"/>
      <c r="J51" s="25"/>
      <c r="L51" s="26"/>
      <c r="M51" s="25"/>
      <c r="O51" s="26"/>
      <c r="P51" s="25"/>
    </row>
    <row r="52" spans="4:16">
      <c r="D52" s="18"/>
      <c r="E52" s="19"/>
      <c r="F52" s="20"/>
      <c r="G52" s="19"/>
      <c r="I52" s="26"/>
      <c r="J52" s="25"/>
      <c r="L52" s="26"/>
      <c r="M52" s="25"/>
      <c r="O52" s="26"/>
      <c r="P52" s="25"/>
    </row>
    <row r="53" spans="4:16">
      <c r="D53" s="18"/>
      <c r="E53" s="19"/>
      <c r="F53" s="12"/>
      <c r="G53" s="19"/>
      <c r="I53" s="26"/>
      <c r="J53" s="25"/>
      <c r="L53" s="26"/>
      <c r="M53" s="25"/>
      <c r="O53" s="26"/>
      <c r="P53" s="25"/>
    </row>
    <row r="54" spans="4:16">
      <c r="D54" s="18"/>
      <c r="E54" s="19"/>
      <c r="F54" s="20"/>
      <c r="G54" s="19"/>
      <c r="I54" s="26"/>
      <c r="J54" s="25"/>
      <c r="L54" s="26"/>
      <c r="M54" s="25"/>
      <c r="O54" s="26"/>
      <c r="P54" s="25"/>
    </row>
    <row r="55" spans="4:16">
      <c r="D55" s="18"/>
      <c r="E55" s="19"/>
      <c r="F55" s="12"/>
      <c r="G55" s="19"/>
      <c r="I55" s="26"/>
      <c r="J55" s="25"/>
      <c r="L55" s="26"/>
      <c r="M55" s="25"/>
      <c r="O55" s="26"/>
      <c r="P55" s="25"/>
    </row>
    <row r="56" spans="4:16">
      <c r="D56" s="18"/>
      <c r="E56" s="19"/>
      <c r="F56" s="20"/>
      <c r="G56" s="19"/>
      <c r="I56" s="26"/>
      <c r="J56" s="25"/>
      <c r="L56" s="26"/>
      <c r="M56" s="25"/>
      <c r="O56" s="26"/>
      <c r="P56" s="25"/>
    </row>
    <row r="57" spans="4:16">
      <c r="D57" s="18"/>
      <c r="E57" s="19"/>
      <c r="F57" s="12"/>
      <c r="G57" s="19"/>
      <c r="I57" s="26"/>
      <c r="J57" s="25"/>
      <c r="L57" s="26"/>
      <c r="M57" s="25"/>
      <c r="O57" s="26"/>
      <c r="P57" s="25"/>
    </row>
    <row r="58" spans="4:16">
      <c r="D58" s="18"/>
      <c r="E58" s="19"/>
      <c r="F58" s="20"/>
      <c r="G58" s="19"/>
      <c r="I58" s="26"/>
      <c r="J58" s="25"/>
      <c r="L58" s="26"/>
      <c r="M58" s="25"/>
      <c r="O58" s="26"/>
      <c r="P58" s="25"/>
    </row>
    <row r="59" spans="4:16">
      <c r="D59" s="18"/>
      <c r="E59" s="19"/>
      <c r="F59" s="12"/>
      <c r="G59" s="19"/>
      <c r="I59" s="26"/>
      <c r="J59" s="25"/>
      <c r="L59" s="26"/>
      <c r="M59" s="25"/>
      <c r="O59" s="26"/>
      <c r="P59" s="25"/>
    </row>
    <row r="60" spans="4:16">
      <c r="D60" s="18"/>
      <c r="E60" s="19"/>
      <c r="F60" s="20"/>
      <c r="G60" s="19"/>
      <c r="I60" s="26"/>
      <c r="J60" s="25"/>
      <c r="L60" s="26"/>
      <c r="M60" s="25"/>
      <c r="O60" s="26"/>
      <c r="P60" s="25"/>
    </row>
    <row r="61" spans="4:16">
      <c r="D61" s="18"/>
      <c r="E61" s="19"/>
      <c r="F61" s="12"/>
      <c r="G61" s="19"/>
      <c r="I61" s="26"/>
      <c r="J61" s="25"/>
      <c r="L61" s="26"/>
      <c r="M61" s="25"/>
      <c r="O61" s="26"/>
      <c r="P61" s="25"/>
    </row>
    <row r="62" spans="4:16">
      <c r="D62" s="18"/>
      <c r="E62" s="19"/>
      <c r="F62" s="20"/>
      <c r="G62" s="19"/>
      <c r="I62" s="26"/>
      <c r="J62" s="25"/>
      <c r="L62" s="26"/>
      <c r="M62" s="25"/>
      <c r="O62" s="26"/>
      <c r="P62" s="25"/>
    </row>
    <row r="63" spans="4:16">
      <c r="D63" s="18"/>
      <c r="E63" s="19"/>
      <c r="F63" s="12"/>
      <c r="G63" s="19"/>
      <c r="I63" s="26"/>
      <c r="J63" s="25"/>
      <c r="L63" s="26"/>
      <c r="M63" s="25"/>
      <c r="O63" s="26"/>
      <c r="P63" s="25"/>
    </row>
    <row r="64" spans="4:16">
      <c r="D64" s="18"/>
      <c r="E64" s="19"/>
      <c r="F64" s="20"/>
      <c r="G64" s="19"/>
      <c r="I64" s="26"/>
      <c r="J64" s="25"/>
      <c r="L64" s="26"/>
      <c r="M64" s="25"/>
      <c r="O64" s="26"/>
      <c r="P64" s="25"/>
    </row>
    <row r="65" spans="4:16">
      <c r="D65" s="18"/>
      <c r="E65" s="19"/>
      <c r="F65" s="12"/>
      <c r="G65" s="19"/>
      <c r="I65" s="26"/>
      <c r="J65" s="25"/>
      <c r="L65" s="26"/>
      <c r="M65" s="25"/>
      <c r="O65" s="26"/>
      <c r="P65" s="25"/>
    </row>
    <row r="66" spans="4:16">
      <c r="D66" s="18"/>
      <c r="E66" s="19"/>
      <c r="F66" s="20"/>
      <c r="G66" s="19"/>
      <c r="I66" s="26"/>
      <c r="J66" s="25"/>
      <c r="L66" s="26"/>
      <c r="M66" s="25"/>
      <c r="O66" s="26"/>
      <c r="P66" s="25"/>
    </row>
    <row r="67" spans="4:16">
      <c r="D67" s="18"/>
      <c r="E67" s="19"/>
      <c r="F67" s="12"/>
      <c r="G67" s="19"/>
      <c r="I67" s="26"/>
      <c r="J67" s="25"/>
      <c r="L67" s="26"/>
      <c r="M67" s="25"/>
      <c r="O67" s="26"/>
      <c r="P67" s="25"/>
    </row>
    <row r="68" spans="4:16">
      <c r="D68" s="18"/>
      <c r="E68" s="19"/>
      <c r="F68" s="20"/>
      <c r="G68" s="19"/>
      <c r="I68" s="26"/>
      <c r="J68" s="25"/>
      <c r="L68" s="26"/>
      <c r="M68" s="25"/>
      <c r="O68" s="26"/>
      <c r="P68" s="25"/>
    </row>
    <row r="69" spans="4:16">
      <c r="D69" s="18"/>
      <c r="E69" s="19"/>
      <c r="F69" s="12"/>
      <c r="G69" s="19"/>
      <c r="I69" s="26"/>
      <c r="J69" s="25"/>
      <c r="L69" s="26"/>
      <c r="M69" s="25"/>
      <c r="O69" s="26"/>
      <c r="P69" s="25"/>
    </row>
    <row r="70" spans="4:16">
      <c r="D70" s="18"/>
      <c r="E70" s="19"/>
      <c r="F70" s="20"/>
      <c r="G70" s="19"/>
      <c r="I70" s="26"/>
      <c r="J70" s="25"/>
      <c r="L70" s="26"/>
      <c r="M70" s="25"/>
      <c r="O70" s="26"/>
      <c r="P70" s="25"/>
    </row>
    <row r="71" spans="4:16">
      <c r="D71" s="18"/>
      <c r="E71" s="19"/>
      <c r="F71" s="12"/>
      <c r="G71" s="19"/>
      <c r="I71" s="26"/>
      <c r="J71" s="25"/>
      <c r="L71" s="26"/>
      <c r="M71" s="25"/>
      <c r="O71" s="26"/>
      <c r="P71" s="25"/>
    </row>
    <row r="72" spans="4:16">
      <c r="D72" s="18"/>
      <c r="E72" s="19"/>
      <c r="F72" s="20"/>
      <c r="G72" s="19"/>
      <c r="I72" s="26"/>
      <c r="J72" s="25"/>
      <c r="L72" s="26"/>
      <c r="M72" s="25"/>
      <c r="O72" s="26"/>
      <c r="P72" s="25"/>
    </row>
    <row r="73" spans="4:16">
      <c r="D73" s="18"/>
      <c r="E73" s="19"/>
      <c r="F73" s="12"/>
      <c r="G73" s="19"/>
      <c r="I73" s="26"/>
      <c r="J73" s="25"/>
      <c r="L73" s="26"/>
      <c r="M73" s="25"/>
      <c r="O73" s="26"/>
      <c r="P73" s="25"/>
    </row>
    <row r="74" spans="4:16">
      <c r="D74" s="18"/>
      <c r="E74" s="19"/>
      <c r="F74" s="20"/>
      <c r="G74" s="19"/>
      <c r="I74" s="26"/>
      <c r="J74" s="25"/>
      <c r="L74" s="26"/>
      <c r="M74" s="25"/>
      <c r="O74" s="26"/>
      <c r="P74" s="25"/>
    </row>
    <row r="75" spans="4:16">
      <c r="D75" s="18"/>
      <c r="E75" s="19"/>
      <c r="F75" s="12"/>
      <c r="G75" s="19"/>
      <c r="I75" s="26"/>
      <c r="J75" s="25"/>
      <c r="L75" s="26"/>
      <c r="M75" s="25"/>
      <c r="O75" s="26"/>
      <c r="P75" s="25"/>
    </row>
    <row r="76" spans="4:16">
      <c r="D76" s="18"/>
      <c r="E76" s="19"/>
      <c r="F76" s="20"/>
      <c r="G76" s="19"/>
      <c r="I76" s="26"/>
      <c r="J76" s="25"/>
      <c r="L76" s="26"/>
      <c r="M76" s="25"/>
      <c r="O76" s="26"/>
      <c r="P76" s="25"/>
    </row>
    <row r="77" spans="4:16">
      <c r="D77" s="18"/>
      <c r="E77" s="19"/>
      <c r="F77" s="12"/>
      <c r="G77" s="19"/>
      <c r="I77" s="26"/>
      <c r="J77" s="25"/>
      <c r="L77" s="26"/>
      <c r="M77" s="25"/>
      <c r="O77" s="26"/>
      <c r="P77" s="25"/>
    </row>
    <row r="78" spans="4:16">
      <c r="D78" s="18"/>
      <c r="E78" s="19"/>
      <c r="F78" s="20"/>
      <c r="G78" s="19"/>
      <c r="I78" s="26"/>
      <c r="J78" s="25"/>
      <c r="L78" s="26"/>
      <c r="M78" s="25"/>
      <c r="O78" s="26"/>
      <c r="P78" s="25"/>
    </row>
    <row r="79" spans="4:16">
      <c r="D79" s="18"/>
      <c r="E79" s="19"/>
      <c r="F79" s="12"/>
      <c r="G79" s="19"/>
      <c r="I79" s="26"/>
      <c r="J79" s="25"/>
      <c r="L79" s="26"/>
      <c r="M79" s="25"/>
      <c r="O79" s="26"/>
      <c r="P79" s="25"/>
    </row>
    <row r="80" spans="4:16">
      <c r="D80" s="18"/>
      <c r="E80" s="19"/>
      <c r="F80" s="20"/>
      <c r="G80" s="19"/>
      <c r="I80" s="26"/>
      <c r="J80" s="25"/>
      <c r="L80" s="26"/>
      <c r="M80" s="25"/>
      <c r="O80" s="26"/>
      <c r="P80" s="25"/>
    </row>
    <row r="81" spans="4:16">
      <c r="D81" s="18"/>
      <c r="E81" s="19"/>
      <c r="F81" s="12"/>
      <c r="G81" s="19"/>
      <c r="I81" s="26"/>
      <c r="J81" s="25"/>
      <c r="L81" s="26"/>
      <c r="M81" s="25"/>
      <c r="O81" s="26"/>
      <c r="P81" s="25"/>
    </row>
    <row r="82" spans="4:16">
      <c r="D82" s="18"/>
      <c r="E82" s="19"/>
      <c r="F82" s="20"/>
      <c r="G82" s="19"/>
      <c r="I82" s="26"/>
      <c r="J82" s="25"/>
      <c r="L82" s="26"/>
      <c r="M82" s="25"/>
      <c r="O82" s="26"/>
      <c r="P82" s="25"/>
    </row>
    <row r="83" spans="4:16">
      <c r="D83" s="18"/>
      <c r="E83" s="19"/>
      <c r="F83" s="12"/>
      <c r="G83" s="19"/>
      <c r="I83" s="26"/>
      <c r="J83" s="25"/>
      <c r="L83" s="26"/>
      <c r="M83" s="25"/>
      <c r="O83" s="26"/>
      <c r="P83" s="25"/>
    </row>
    <row r="84" spans="4:16">
      <c r="D84" s="18"/>
      <c r="E84" s="19"/>
      <c r="F84" s="20"/>
      <c r="G84" s="19"/>
      <c r="I84" s="26"/>
      <c r="J84" s="25"/>
      <c r="L84" s="26"/>
      <c r="M84" s="25"/>
      <c r="O84" s="26"/>
      <c r="P84" s="25"/>
    </row>
    <row r="85" spans="4:16">
      <c r="D85" s="18"/>
      <c r="E85" s="19"/>
      <c r="F85" s="12"/>
      <c r="G85" s="19"/>
      <c r="I85" s="26"/>
      <c r="J85" s="25"/>
      <c r="L85" s="26"/>
      <c r="M85" s="25"/>
      <c r="O85" s="26"/>
      <c r="P85" s="25"/>
    </row>
    <row r="86" spans="4:16">
      <c r="D86" s="18"/>
      <c r="E86" s="19"/>
      <c r="F86" s="20"/>
      <c r="G86" s="19"/>
      <c r="I86" s="26"/>
      <c r="J86" s="25"/>
      <c r="L86" s="26"/>
      <c r="M86" s="25"/>
      <c r="O86" s="26"/>
      <c r="P86" s="25"/>
    </row>
    <row r="87" spans="4:16">
      <c r="D87" s="18"/>
      <c r="E87" s="19"/>
      <c r="F87" s="12"/>
      <c r="G87" s="19"/>
      <c r="I87" s="26"/>
      <c r="J87" s="25"/>
      <c r="L87" s="26"/>
      <c r="M87" s="25"/>
      <c r="O87" s="26"/>
      <c r="P87" s="25"/>
    </row>
    <row r="88" spans="4:16">
      <c r="D88" s="18"/>
      <c r="E88" s="19"/>
      <c r="F88" s="20"/>
      <c r="G88" s="19"/>
      <c r="I88" s="26"/>
      <c r="J88" s="25"/>
      <c r="L88" s="26"/>
      <c r="M88" s="25"/>
      <c r="O88" s="26"/>
      <c r="P88" s="25"/>
    </row>
    <row r="89" spans="4:16">
      <c r="D89" s="18"/>
      <c r="E89" s="19"/>
      <c r="F89" s="12"/>
      <c r="G89" s="19"/>
      <c r="I89" s="26"/>
      <c r="J89" s="25"/>
      <c r="L89" s="26"/>
      <c r="M89" s="25"/>
      <c r="O89" s="26"/>
      <c r="P89" s="25"/>
    </row>
    <row r="90" spans="4:16">
      <c r="D90" s="18"/>
      <c r="E90" s="19"/>
      <c r="F90" s="20"/>
      <c r="G90" s="19"/>
      <c r="I90" s="26"/>
      <c r="J90" s="25"/>
      <c r="L90" s="26"/>
      <c r="M90" s="25"/>
      <c r="O90" s="26"/>
      <c r="P90" s="25"/>
    </row>
    <row r="91" spans="4:16">
      <c r="D91" s="18"/>
      <c r="E91" s="19"/>
      <c r="F91" s="12"/>
      <c r="G91" s="19"/>
      <c r="I91" s="26"/>
      <c r="J91" s="25"/>
      <c r="L91" s="26"/>
      <c r="M91" s="25"/>
      <c r="O91" s="26"/>
      <c r="P91" s="25"/>
    </row>
    <row r="92" spans="4:16">
      <c r="D92" s="18"/>
      <c r="E92" s="19"/>
      <c r="F92" s="20"/>
      <c r="G92" s="19"/>
      <c r="I92" s="26"/>
      <c r="J92" s="25"/>
      <c r="L92" s="26"/>
      <c r="M92" s="25"/>
      <c r="O92" s="26"/>
      <c r="P92" s="25"/>
    </row>
    <row r="93" spans="4:16">
      <c r="D93" s="18"/>
      <c r="E93" s="19"/>
      <c r="F93" s="12"/>
      <c r="G93" s="19"/>
      <c r="I93" s="26"/>
      <c r="J93" s="25"/>
      <c r="L93" s="26"/>
      <c r="M93" s="25"/>
      <c r="O93" s="26"/>
      <c r="P93" s="25"/>
    </row>
    <row r="94" spans="4:16">
      <c r="D94" s="18"/>
      <c r="E94" s="19"/>
      <c r="F94" s="20"/>
      <c r="G94" s="19"/>
      <c r="I94" s="26"/>
      <c r="J94" s="25"/>
      <c r="L94" s="26"/>
      <c r="M94" s="25"/>
      <c r="O94" s="26"/>
      <c r="P94" s="25"/>
    </row>
    <row r="95" spans="4:16">
      <c r="D95" s="18"/>
      <c r="E95" s="19"/>
      <c r="F95" s="12"/>
      <c r="G95" s="19"/>
      <c r="I95" s="26"/>
      <c r="J95" s="25"/>
      <c r="L95" s="26"/>
      <c r="M95" s="25"/>
      <c r="O95" s="26"/>
      <c r="P95" s="25"/>
    </row>
    <row r="96" spans="4:16">
      <c r="D96" s="18"/>
      <c r="E96" s="19"/>
      <c r="F96" s="20"/>
      <c r="G96" s="19"/>
      <c r="I96" s="26"/>
      <c r="J96" s="25"/>
      <c r="L96" s="26"/>
      <c r="M96" s="25"/>
      <c r="O96" s="26"/>
      <c r="P96" s="25"/>
    </row>
    <row r="97" spans="4:16">
      <c r="D97" s="18"/>
      <c r="E97" s="19"/>
      <c r="F97" s="12"/>
      <c r="G97" s="19"/>
      <c r="I97" s="26"/>
      <c r="J97" s="25"/>
      <c r="L97" s="26"/>
      <c r="M97" s="25"/>
      <c r="O97" s="26"/>
      <c r="P97" s="25"/>
    </row>
    <row r="98" spans="4:16">
      <c r="D98" s="18"/>
      <c r="E98" s="19"/>
      <c r="F98" s="20"/>
      <c r="G98" s="19"/>
      <c r="I98" s="26"/>
      <c r="J98" s="25"/>
      <c r="L98" s="26"/>
      <c r="M98" s="25"/>
      <c r="O98" s="26"/>
      <c r="P98" s="25"/>
    </row>
    <row r="99" spans="4:16">
      <c r="D99" s="18"/>
      <c r="E99" s="19"/>
      <c r="F99" s="12"/>
      <c r="G99" s="19"/>
      <c r="I99" s="26"/>
      <c r="J99" s="25"/>
      <c r="L99" s="26"/>
      <c r="M99" s="25"/>
      <c r="O99" s="26"/>
      <c r="P99" s="25"/>
    </row>
    <row r="100" spans="4:16">
      <c r="D100" s="18"/>
      <c r="E100" s="19"/>
      <c r="F100" s="20"/>
      <c r="G100" s="19"/>
      <c r="I100" s="26"/>
      <c r="J100" s="25"/>
      <c r="L100" s="26"/>
      <c r="M100" s="25"/>
      <c r="O100" s="26"/>
      <c r="P100" s="25"/>
    </row>
    <row r="101" spans="4:16">
      <c r="D101" s="18"/>
      <c r="E101" s="19"/>
      <c r="F101" s="12"/>
      <c r="G101" s="19"/>
      <c r="I101" s="26"/>
      <c r="J101" s="25"/>
      <c r="L101" s="26"/>
      <c r="M101" s="25"/>
      <c r="O101" s="26"/>
      <c r="P101" s="25"/>
    </row>
    <row r="102" spans="4:16">
      <c r="D102" s="18"/>
      <c r="E102" s="19"/>
      <c r="F102" s="20"/>
      <c r="G102" s="19"/>
      <c r="I102" s="26"/>
      <c r="J102" s="25"/>
      <c r="L102" s="26"/>
      <c r="M102" s="25"/>
      <c r="O102" s="26"/>
      <c r="P102" s="25"/>
    </row>
    <row r="103" spans="4:16">
      <c r="D103" s="18"/>
      <c r="E103" s="19"/>
      <c r="F103" s="12"/>
      <c r="G103" s="19"/>
      <c r="I103" s="26"/>
      <c r="J103" s="25"/>
      <c r="L103" s="26"/>
      <c r="M103" s="25"/>
      <c r="O103" s="26"/>
      <c r="P103" s="25"/>
    </row>
    <row r="104" spans="4:16">
      <c r="D104" s="18"/>
      <c r="E104" s="19"/>
      <c r="F104" s="20"/>
      <c r="G104" s="19"/>
      <c r="I104" s="26"/>
      <c r="J104" s="25"/>
      <c r="L104" s="26"/>
      <c r="M104" s="25"/>
      <c r="O104" s="26"/>
      <c r="P104" s="25"/>
    </row>
    <row r="105" spans="4:16">
      <c r="D105" s="18"/>
      <c r="E105" s="19"/>
      <c r="F105" s="12"/>
      <c r="G105" s="19"/>
      <c r="I105" s="26"/>
      <c r="J105" s="25"/>
      <c r="L105" s="26"/>
      <c r="M105" s="25"/>
      <c r="O105" s="26"/>
      <c r="P105" s="25"/>
    </row>
    <row r="106" spans="4:16">
      <c r="D106" s="18"/>
      <c r="E106" s="19"/>
      <c r="F106" s="20"/>
      <c r="G106" s="19"/>
      <c r="I106" s="26"/>
      <c r="J106" s="25"/>
      <c r="L106" s="26"/>
      <c r="M106" s="25"/>
      <c r="O106" s="26"/>
      <c r="P106" s="25"/>
    </row>
    <row r="107" spans="4:16">
      <c r="D107" s="18"/>
      <c r="E107" s="19"/>
      <c r="F107" s="12"/>
      <c r="G107" s="19"/>
      <c r="I107" s="26"/>
      <c r="J107" s="25"/>
      <c r="L107" s="26"/>
      <c r="M107" s="25"/>
      <c r="O107" s="26"/>
      <c r="P107" s="25"/>
    </row>
    <row r="108" spans="4:16">
      <c r="D108" s="18"/>
      <c r="E108" s="19"/>
      <c r="F108" s="20"/>
      <c r="G108" s="19"/>
      <c r="I108" s="26"/>
      <c r="J108" s="25"/>
      <c r="L108" s="26"/>
      <c r="M108" s="25"/>
      <c r="O108" s="26"/>
      <c r="P108" s="25"/>
    </row>
    <row r="109" spans="4:16">
      <c r="D109" s="18"/>
      <c r="E109" s="19"/>
      <c r="F109" s="12"/>
      <c r="G109" s="19"/>
      <c r="I109" s="26"/>
      <c r="J109" s="25"/>
      <c r="L109" s="26"/>
      <c r="M109" s="25"/>
      <c r="O109" s="26"/>
      <c r="P109" s="25"/>
    </row>
    <row r="110" spans="4:16">
      <c r="D110" s="18"/>
      <c r="E110" s="19"/>
      <c r="F110" s="20"/>
      <c r="G110" s="19"/>
      <c r="I110" s="26"/>
      <c r="J110" s="25"/>
      <c r="L110" s="26"/>
      <c r="M110" s="25"/>
      <c r="O110" s="26"/>
      <c r="P110" s="25"/>
    </row>
    <row r="111" spans="4:16">
      <c r="D111" s="18"/>
      <c r="E111" s="19"/>
      <c r="F111" s="12"/>
      <c r="G111" s="19"/>
      <c r="I111" s="26"/>
      <c r="J111" s="25"/>
      <c r="L111" s="26"/>
      <c r="M111" s="25"/>
      <c r="O111" s="26"/>
      <c r="P111" s="25"/>
    </row>
    <row r="112" spans="4:16">
      <c r="D112" s="18"/>
      <c r="E112" s="19"/>
      <c r="F112" s="20"/>
      <c r="G112" s="19"/>
      <c r="I112" s="26"/>
      <c r="J112" s="25"/>
      <c r="L112" s="26"/>
      <c r="M112" s="25"/>
      <c r="O112" s="26"/>
      <c r="P112" s="25"/>
    </row>
    <row r="113" spans="4:16">
      <c r="D113" s="18"/>
      <c r="E113" s="19"/>
      <c r="F113" s="12"/>
      <c r="G113" s="19"/>
      <c r="I113" s="26"/>
      <c r="J113" s="25"/>
      <c r="L113" s="26"/>
      <c r="M113" s="25"/>
      <c r="O113" s="26"/>
      <c r="P113" s="25"/>
    </row>
    <row r="114" spans="4:16">
      <c r="D114" s="18"/>
      <c r="E114" s="19"/>
      <c r="F114" s="20"/>
      <c r="G114" s="19"/>
      <c r="I114" s="26"/>
      <c r="J114" s="25"/>
      <c r="L114" s="26"/>
      <c r="M114" s="25"/>
      <c r="O114" s="26"/>
      <c r="P114" s="25"/>
    </row>
    <row r="115" spans="4:16">
      <c r="D115" s="18"/>
      <c r="E115" s="19"/>
      <c r="F115" s="12"/>
      <c r="G115" s="19"/>
      <c r="I115" s="26"/>
      <c r="J115" s="25"/>
      <c r="L115" s="26"/>
      <c r="M115" s="25"/>
      <c r="O115" s="26"/>
      <c r="P115" s="25"/>
    </row>
    <row r="116" spans="4:16">
      <c r="D116" s="18"/>
      <c r="E116" s="19"/>
      <c r="F116" s="20"/>
      <c r="G116" s="19"/>
      <c r="I116" s="26"/>
      <c r="J116" s="25"/>
      <c r="L116" s="26"/>
      <c r="M116" s="25"/>
      <c r="O116" s="26"/>
      <c r="P116" s="25"/>
    </row>
    <row r="117" spans="4:16">
      <c r="D117" s="18"/>
      <c r="E117" s="19"/>
      <c r="F117" s="12"/>
      <c r="G117" s="19"/>
      <c r="I117" s="26"/>
      <c r="J117" s="25"/>
      <c r="L117" s="26"/>
      <c r="M117" s="25"/>
      <c r="O117" s="26"/>
      <c r="P117" s="25"/>
    </row>
    <row r="118" spans="4:16">
      <c r="D118" s="18"/>
      <c r="E118" s="19"/>
      <c r="F118" s="20"/>
      <c r="G118" s="19"/>
      <c r="I118" s="26"/>
      <c r="J118" s="25"/>
      <c r="L118" s="26"/>
      <c r="M118" s="25"/>
      <c r="O118" s="26"/>
      <c r="P118" s="25"/>
    </row>
    <row r="119" spans="4:16">
      <c r="D119" s="18"/>
      <c r="E119" s="19"/>
      <c r="F119" s="12"/>
      <c r="G119" s="19"/>
      <c r="I119" s="26"/>
      <c r="J119" s="25"/>
      <c r="L119" s="26"/>
      <c r="M119" s="25"/>
      <c r="O119" s="26"/>
      <c r="P119" s="25"/>
    </row>
    <row r="120" spans="4:16">
      <c r="D120" s="18"/>
      <c r="E120" s="19"/>
      <c r="F120" s="20"/>
      <c r="G120" s="19"/>
      <c r="I120" s="26"/>
      <c r="J120" s="25"/>
      <c r="L120" s="26"/>
      <c r="M120" s="25"/>
      <c r="O120" s="26"/>
      <c r="P120" s="25"/>
    </row>
    <row r="121" spans="4:16">
      <c r="D121" s="18"/>
      <c r="E121" s="19"/>
      <c r="F121" s="12"/>
      <c r="G121" s="19"/>
      <c r="I121" s="26"/>
      <c r="J121" s="25"/>
      <c r="L121" s="26"/>
      <c r="M121" s="25"/>
      <c r="O121" s="26"/>
      <c r="P121" s="25"/>
    </row>
    <row r="122" spans="4:16">
      <c r="D122" s="18"/>
      <c r="E122" s="19"/>
      <c r="F122" s="20"/>
      <c r="G122" s="19"/>
      <c r="I122" s="26"/>
      <c r="J122" s="25"/>
      <c r="L122" s="26"/>
      <c r="M122" s="25"/>
      <c r="O122" s="26"/>
      <c r="P122" s="25"/>
    </row>
    <row r="123" spans="4:16">
      <c r="D123" s="18"/>
      <c r="E123" s="19"/>
      <c r="F123" s="12"/>
      <c r="G123" s="19"/>
      <c r="I123" s="26"/>
      <c r="J123" s="25"/>
      <c r="L123" s="26"/>
      <c r="M123" s="25"/>
      <c r="O123" s="26"/>
      <c r="P123" s="25"/>
    </row>
    <row r="124" spans="4:16">
      <c r="D124" s="18"/>
      <c r="E124" s="19"/>
      <c r="F124" s="20"/>
      <c r="G124" s="19"/>
      <c r="I124" s="26"/>
      <c r="J124" s="25"/>
      <c r="L124" s="26"/>
      <c r="M124" s="25"/>
      <c r="O124" s="26"/>
      <c r="P124" s="25"/>
    </row>
    <row r="125" spans="4:16">
      <c r="D125" s="18"/>
      <c r="E125" s="19"/>
      <c r="F125" s="12"/>
      <c r="G125" s="19"/>
      <c r="I125" s="26"/>
      <c r="J125" s="25"/>
      <c r="L125" s="26"/>
      <c r="M125" s="25"/>
      <c r="O125" s="26"/>
      <c r="P125" s="25"/>
    </row>
    <row r="126" spans="4:16">
      <c r="D126" s="18"/>
      <c r="E126" s="19"/>
      <c r="F126" s="20"/>
      <c r="G126" s="19"/>
      <c r="I126" s="26"/>
      <c r="J126" s="25"/>
      <c r="L126" s="26"/>
      <c r="M126" s="25"/>
      <c r="O126" s="26"/>
      <c r="P126" s="25"/>
    </row>
    <row r="127" spans="4:16">
      <c r="D127" s="18"/>
      <c r="E127" s="19"/>
      <c r="F127" s="12"/>
      <c r="G127" s="19"/>
      <c r="I127" s="26"/>
      <c r="J127" s="25"/>
      <c r="L127" s="26"/>
      <c r="M127" s="25"/>
      <c r="O127" s="26"/>
      <c r="P127" s="25"/>
    </row>
    <row r="128" spans="4:16">
      <c r="D128" s="18"/>
      <c r="E128" s="19"/>
      <c r="F128" s="20"/>
      <c r="G128" s="19"/>
      <c r="I128" s="26"/>
      <c r="J128" s="25"/>
      <c r="L128" s="26"/>
      <c r="M128" s="25"/>
      <c r="O128" s="26"/>
      <c r="P128" s="25"/>
    </row>
    <row r="129" spans="4:16">
      <c r="D129" s="18"/>
      <c r="E129" s="19"/>
      <c r="F129" s="12"/>
      <c r="G129" s="19"/>
      <c r="I129" s="26"/>
      <c r="J129" s="25"/>
      <c r="L129" s="26"/>
      <c r="M129" s="25"/>
      <c r="O129" s="26"/>
      <c r="P129" s="25"/>
    </row>
    <row r="130" spans="4:16">
      <c r="D130" s="18"/>
      <c r="E130" s="19"/>
      <c r="F130" s="20"/>
      <c r="G130" s="19"/>
      <c r="I130" s="26"/>
      <c r="J130" s="25"/>
      <c r="L130" s="26"/>
      <c r="M130" s="25"/>
      <c r="O130" s="26"/>
      <c r="P130" s="25"/>
    </row>
    <row r="131" spans="4:16">
      <c r="D131" s="18"/>
      <c r="E131" s="19"/>
      <c r="F131" s="12"/>
      <c r="G131" s="19"/>
      <c r="I131" s="26"/>
      <c r="J131" s="25"/>
      <c r="L131" s="26"/>
      <c r="M131" s="25"/>
      <c r="O131" s="26"/>
      <c r="P131" s="25"/>
    </row>
    <row r="132" spans="4:16">
      <c r="D132" s="18"/>
      <c r="E132" s="19"/>
      <c r="F132" s="20"/>
      <c r="G132" s="19"/>
      <c r="I132" s="26"/>
      <c r="J132" s="25"/>
      <c r="L132" s="26"/>
      <c r="M132" s="25"/>
      <c r="O132" s="26"/>
      <c r="P132" s="25"/>
    </row>
    <row r="133" spans="4:16">
      <c r="D133" s="18"/>
      <c r="E133" s="19"/>
      <c r="F133" s="12"/>
      <c r="G133" s="19"/>
      <c r="I133" s="26"/>
      <c r="J133" s="25"/>
      <c r="L133" s="26"/>
      <c r="M133" s="25"/>
      <c r="O133" s="26"/>
      <c r="P133" s="25"/>
    </row>
    <row r="134" spans="4:16">
      <c r="D134" s="18"/>
      <c r="E134" s="19"/>
      <c r="F134" s="20"/>
      <c r="G134" s="19"/>
      <c r="I134" s="26"/>
      <c r="J134" s="25"/>
      <c r="L134" s="26"/>
      <c r="M134" s="25"/>
      <c r="O134" s="26"/>
      <c r="P134" s="25"/>
    </row>
    <row r="135" spans="4:16">
      <c r="D135" s="18"/>
      <c r="E135" s="19"/>
      <c r="F135" s="12"/>
      <c r="G135" s="19"/>
      <c r="I135" s="26"/>
      <c r="J135" s="25"/>
      <c r="L135" s="26"/>
      <c r="M135" s="25"/>
      <c r="O135" s="26"/>
      <c r="P135" s="25"/>
    </row>
    <row r="136" spans="4:16">
      <c r="D136" s="18"/>
      <c r="E136" s="19"/>
      <c r="F136" s="20"/>
      <c r="G136" s="19"/>
      <c r="I136" s="26"/>
      <c r="J136" s="25"/>
      <c r="L136" s="26"/>
      <c r="M136" s="25"/>
      <c r="O136" s="26"/>
      <c r="P136" s="25"/>
    </row>
    <row r="137" spans="4:16">
      <c r="D137" s="18"/>
      <c r="E137" s="19"/>
      <c r="F137" s="12"/>
      <c r="G137" s="19"/>
      <c r="I137" s="26"/>
      <c r="J137" s="25"/>
      <c r="L137" s="26"/>
      <c r="M137" s="25"/>
      <c r="O137" s="26"/>
      <c r="P137" s="25"/>
    </row>
    <row r="138" spans="4:16">
      <c r="D138" s="18"/>
      <c r="E138" s="19"/>
      <c r="F138" s="20"/>
      <c r="G138" s="19"/>
      <c r="I138" s="26"/>
      <c r="J138" s="25"/>
      <c r="L138" s="26"/>
      <c r="M138" s="25"/>
      <c r="O138" s="26"/>
      <c r="P138" s="25"/>
    </row>
    <row r="139" spans="4:16">
      <c r="D139" s="18"/>
      <c r="E139" s="19"/>
      <c r="F139" s="12"/>
      <c r="G139" s="19"/>
      <c r="I139" s="26"/>
      <c r="J139" s="25"/>
      <c r="L139" s="26"/>
      <c r="M139" s="25"/>
      <c r="O139" s="26"/>
      <c r="P139" s="25"/>
    </row>
    <row r="140" spans="4:16">
      <c r="D140" s="18"/>
      <c r="E140" s="19"/>
      <c r="F140" s="20"/>
      <c r="G140" s="19"/>
      <c r="I140" s="26"/>
      <c r="J140" s="25"/>
      <c r="L140" s="26"/>
      <c r="M140" s="25"/>
      <c r="O140" s="26"/>
      <c r="P140" s="25"/>
    </row>
    <row r="141" spans="4:16">
      <c r="D141" s="18"/>
      <c r="E141" s="19"/>
      <c r="F141" s="12"/>
      <c r="G141" s="19"/>
      <c r="I141" s="26"/>
      <c r="J141" s="25"/>
      <c r="L141" s="26"/>
      <c r="M141" s="25"/>
      <c r="O141" s="26"/>
      <c r="P141" s="25"/>
    </row>
    <row r="142" spans="4:16">
      <c r="D142" s="18"/>
      <c r="E142" s="19"/>
      <c r="F142" s="20"/>
      <c r="G142" s="19"/>
      <c r="I142" s="26"/>
      <c r="J142" s="25"/>
      <c r="L142" s="26"/>
      <c r="M142" s="25"/>
      <c r="O142" s="26"/>
      <c r="P142" s="25"/>
    </row>
    <row r="143" spans="4:16">
      <c r="D143" s="18"/>
      <c r="E143" s="19"/>
      <c r="F143" s="12"/>
      <c r="G143" s="19"/>
      <c r="I143" s="26"/>
      <c r="J143" s="25"/>
      <c r="L143" s="26"/>
      <c r="M143" s="25"/>
      <c r="O143" s="26"/>
      <c r="P143" s="25"/>
    </row>
    <row r="144" spans="4:16">
      <c r="D144" s="18"/>
      <c r="E144" s="19"/>
      <c r="F144" s="20"/>
      <c r="G144" s="19"/>
      <c r="I144" s="26"/>
      <c r="J144" s="25"/>
      <c r="L144" s="26"/>
      <c r="M144" s="25"/>
      <c r="O144" s="26"/>
      <c r="P144" s="25"/>
    </row>
    <row r="145" spans="4:16">
      <c r="D145" s="18"/>
      <c r="E145" s="19"/>
      <c r="F145" s="12"/>
      <c r="G145" s="19"/>
      <c r="I145" s="26"/>
      <c r="J145" s="25"/>
      <c r="L145" s="26"/>
      <c r="M145" s="25"/>
      <c r="O145" s="26"/>
      <c r="P145" s="25"/>
    </row>
    <row r="146" spans="4:16">
      <c r="D146" s="18"/>
      <c r="E146" s="19"/>
      <c r="F146" s="20"/>
      <c r="G146" s="19"/>
      <c r="I146" s="26"/>
      <c r="J146" s="25"/>
      <c r="L146" s="26"/>
      <c r="M146" s="25"/>
      <c r="O146" s="26"/>
      <c r="P146" s="25"/>
    </row>
    <row r="147" spans="4:16">
      <c r="D147" s="18"/>
      <c r="E147" s="19"/>
      <c r="F147" s="12"/>
      <c r="G147" s="19"/>
      <c r="I147" s="26"/>
      <c r="J147" s="25"/>
      <c r="L147" s="26"/>
      <c r="M147" s="25"/>
      <c r="O147" s="26"/>
      <c r="P147" s="25"/>
    </row>
    <row r="148" spans="4:16">
      <c r="D148" s="18"/>
      <c r="E148" s="19"/>
      <c r="F148" s="20"/>
      <c r="G148" s="19"/>
      <c r="I148" s="26"/>
      <c r="J148" s="25"/>
      <c r="L148" s="26"/>
      <c r="M148" s="25"/>
      <c r="O148" s="26"/>
      <c r="P148" s="25"/>
    </row>
    <row r="149" spans="4:16">
      <c r="D149" s="18"/>
      <c r="E149" s="19"/>
      <c r="F149" s="12"/>
      <c r="G149" s="19"/>
      <c r="I149" s="26"/>
      <c r="J149" s="25"/>
      <c r="L149" s="26"/>
      <c r="M149" s="25"/>
      <c r="O149" s="26"/>
      <c r="P149" s="25"/>
    </row>
    <row r="150" spans="4:16">
      <c r="D150" s="18"/>
      <c r="E150" s="19"/>
      <c r="F150" s="20"/>
      <c r="G150" s="19"/>
      <c r="I150" s="26"/>
      <c r="J150" s="25"/>
      <c r="L150" s="26"/>
      <c r="M150" s="25"/>
      <c r="O150" s="26"/>
      <c r="P150" s="25"/>
    </row>
    <row r="151" spans="4:16">
      <c r="D151" s="18"/>
      <c r="E151" s="19"/>
      <c r="F151" s="12"/>
      <c r="G151" s="19"/>
      <c r="I151" s="26"/>
      <c r="J151" s="25"/>
      <c r="L151" s="26"/>
      <c r="M151" s="25"/>
      <c r="O151" s="26"/>
      <c r="P151" s="25"/>
    </row>
    <row r="152" spans="4:16">
      <c r="D152" s="18"/>
      <c r="E152" s="19"/>
      <c r="F152" s="20"/>
      <c r="G152" s="19"/>
      <c r="I152" s="26"/>
      <c r="J152" s="25"/>
      <c r="L152" s="26"/>
      <c r="M152" s="25"/>
      <c r="O152" s="26"/>
      <c r="P152" s="25"/>
    </row>
    <row r="153" spans="4:16">
      <c r="D153" s="18"/>
      <c r="E153" s="19"/>
      <c r="F153" s="12"/>
      <c r="G153" s="19"/>
      <c r="I153" s="26"/>
      <c r="J153" s="25"/>
      <c r="L153" s="26"/>
      <c r="M153" s="25"/>
      <c r="O153" s="26"/>
      <c r="P153" s="25"/>
    </row>
    <row r="154" spans="4:16">
      <c r="D154" s="18"/>
      <c r="E154" s="19"/>
      <c r="F154" s="20"/>
      <c r="G154" s="19"/>
      <c r="I154" s="26"/>
      <c r="J154" s="25"/>
      <c r="L154" s="26"/>
      <c r="M154" s="25"/>
      <c r="O154" s="26"/>
      <c r="P154" s="25"/>
    </row>
    <row r="155" spans="4:16">
      <c r="D155" s="18"/>
      <c r="E155" s="19"/>
      <c r="F155" s="12"/>
      <c r="G155" s="19"/>
      <c r="I155" s="26"/>
      <c r="J155" s="25"/>
      <c r="L155" s="26"/>
      <c r="M155" s="25"/>
      <c r="O155" s="26"/>
      <c r="P155" s="25"/>
    </row>
    <row r="156" spans="4:16">
      <c r="D156" s="18"/>
      <c r="E156" s="19"/>
      <c r="F156" s="20"/>
      <c r="G156" s="19"/>
      <c r="I156" s="26"/>
      <c r="J156" s="25"/>
      <c r="L156" s="26"/>
      <c r="M156" s="25"/>
      <c r="O156" s="26"/>
      <c r="P156" s="25"/>
    </row>
    <row r="157" spans="4:16">
      <c r="D157" s="18"/>
      <c r="E157" s="19"/>
      <c r="F157" s="12"/>
      <c r="G157" s="19"/>
      <c r="I157" s="26"/>
      <c r="J157" s="25"/>
      <c r="L157" s="26"/>
      <c r="M157" s="25"/>
      <c r="O157" s="26"/>
      <c r="P157" s="25"/>
    </row>
    <row r="158" spans="4:16">
      <c r="D158" s="18"/>
      <c r="E158" s="19"/>
      <c r="F158" s="20"/>
      <c r="G158" s="19"/>
      <c r="I158" s="26"/>
      <c r="J158" s="25"/>
      <c r="L158" s="26"/>
      <c r="M158" s="25"/>
      <c r="O158" s="26"/>
      <c r="P158" s="25"/>
    </row>
    <row r="159" spans="4:16">
      <c r="D159" s="18"/>
      <c r="E159" s="19"/>
      <c r="F159" s="12"/>
      <c r="G159" s="19"/>
      <c r="I159" s="26"/>
      <c r="J159" s="25"/>
      <c r="L159" s="26"/>
      <c r="M159" s="25"/>
      <c r="O159" s="26"/>
      <c r="P159" s="25"/>
    </row>
    <row r="160" spans="4:16">
      <c r="D160" s="18"/>
      <c r="E160" s="19"/>
      <c r="F160" s="20"/>
      <c r="G160" s="19"/>
      <c r="I160" s="26"/>
      <c r="J160" s="25"/>
      <c r="L160" s="26"/>
      <c r="M160" s="25"/>
      <c r="O160" s="26"/>
      <c r="P160" s="25"/>
    </row>
    <row r="161" spans="4:16">
      <c r="D161" s="18"/>
      <c r="E161" s="19"/>
      <c r="F161" s="12"/>
      <c r="G161" s="19"/>
      <c r="I161" s="26"/>
      <c r="J161" s="25"/>
      <c r="L161" s="26"/>
      <c r="M161" s="25"/>
      <c r="O161" s="26"/>
      <c r="P161" s="25"/>
    </row>
    <row r="162" spans="4:16">
      <c r="D162" s="18"/>
      <c r="E162" s="19"/>
      <c r="F162" s="20"/>
      <c r="G162" s="19"/>
      <c r="I162" s="26"/>
      <c r="J162" s="25"/>
      <c r="L162" s="26"/>
      <c r="M162" s="25"/>
      <c r="O162" s="26"/>
      <c r="P162" s="25"/>
    </row>
    <row r="163" spans="4:16">
      <c r="D163" s="18"/>
      <c r="E163" s="19"/>
      <c r="F163" s="12"/>
      <c r="G163" s="19"/>
      <c r="I163" s="26"/>
      <c r="J163" s="25"/>
      <c r="L163" s="26"/>
      <c r="M163" s="25"/>
      <c r="O163" s="26"/>
      <c r="P163" s="25"/>
    </row>
    <row r="164" spans="4:16">
      <c r="D164" s="18"/>
      <c r="E164" s="19"/>
      <c r="F164" s="20"/>
      <c r="G164" s="19"/>
      <c r="I164" s="26"/>
      <c r="J164" s="25"/>
      <c r="L164" s="26"/>
      <c r="M164" s="25"/>
      <c r="O164" s="26"/>
      <c r="P164" s="25"/>
    </row>
    <row r="165" spans="4:16">
      <c r="D165" s="18"/>
      <c r="E165" s="19"/>
      <c r="F165" s="12"/>
      <c r="G165" s="19"/>
      <c r="I165" s="26"/>
      <c r="J165" s="25"/>
      <c r="L165" s="26"/>
      <c r="M165" s="25"/>
      <c r="O165" s="26"/>
      <c r="P165" s="25"/>
    </row>
    <row r="166" spans="4:16">
      <c r="D166" s="18"/>
      <c r="E166" s="19"/>
      <c r="F166" s="20"/>
      <c r="G166" s="19"/>
      <c r="I166" s="26"/>
      <c r="J166" s="25"/>
      <c r="L166" s="26"/>
      <c r="M166" s="25"/>
      <c r="O166" s="26"/>
      <c r="P166" s="25"/>
    </row>
    <row r="167" spans="4:16">
      <c r="D167" s="18"/>
      <c r="E167" s="19"/>
      <c r="F167" s="12"/>
      <c r="G167" s="19"/>
      <c r="I167" s="26"/>
      <c r="J167" s="25"/>
      <c r="L167" s="26"/>
      <c r="M167" s="25"/>
      <c r="O167" s="26"/>
      <c r="P167" s="25"/>
    </row>
    <row r="168" spans="4:16">
      <c r="D168" s="18"/>
      <c r="E168" s="19"/>
      <c r="F168" s="20"/>
      <c r="G168" s="19"/>
      <c r="I168" s="26"/>
      <c r="J168" s="25"/>
      <c r="L168" s="26"/>
      <c r="M168" s="25"/>
      <c r="O168" s="26"/>
      <c r="P168" s="25"/>
    </row>
    <row r="169" spans="4:16">
      <c r="D169" s="18"/>
      <c r="E169" s="19"/>
      <c r="F169" s="12"/>
      <c r="G169" s="19"/>
      <c r="I169" s="26"/>
      <c r="J169" s="25"/>
      <c r="L169" s="26"/>
      <c r="M169" s="25"/>
      <c r="O169" s="26"/>
      <c r="P169" s="25"/>
    </row>
    <row r="170" spans="4:16">
      <c r="D170" s="18"/>
      <c r="E170" s="19"/>
      <c r="F170" s="20"/>
      <c r="G170" s="19"/>
      <c r="I170" s="26"/>
      <c r="J170" s="25"/>
      <c r="L170" s="26"/>
      <c r="M170" s="25"/>
      <c r="O170" s="26"/>
      <c r="P170" s="25"/>
    </row>
    <row r="171" spans="4:16">
      <c r="D171" s="18"/>
      <c r="E171" s="19"/>
      <c r="F171" s="12"/>
      <c r="G171" s="19"/>
      <c r="I171" s="26"/>
      <c r="J171" s="25"/>
      <c r="L171" s="26"/>
      <c r="M171" s="25"/>
      <c r="O171" s="26"/>
      <c r="P171" s="25"/>
    </row>
    <row r="172" spans="4:16">
      <c r="D172" s="18"/>
      <c r="E172" s="19"/>
      <c r="F172" s="20"/>
      <c r="G172" s="19"/>
      <c r="I172" s="26"/>
      <c r="J172" s="25"/>
      <c r="L172" s="26"/>
      <c r="M172" s="25"/>
      <c r="O172" s="26"/>
      <c r="P172" s="25"/>
    </row>
    <row r="173" spans="4:16">
      <c r="D173" s="18"/>
      <c r="E173" s="19"/>
      <c r="F173" s="12"/>
      <c r="G173" s="19"/>
      <c r="I173" s="26"/>
      <c r="J173" s="25"/>
      <c r="L173" s="26"/>
      <c r="M173" s="25"/>
      <c r="O173" s="26"/>
      <c r="P173" s="25"/>
    </row>
    <row r="174" spans="4:16">
      <c r="D174" s="18"/>
      <c r="E174" s="19"/>
      <c r="F174" s="20"/>
      <c r="G174" s="19"/>
      <c r="I174" s="26"/>
      <c r="J174" s="25"/>
      <c r="L174" s="26"/>
      <c r="M174" s="25"/>
      <c r="O174" s="26"/>
      <c r="P174" s="25"/>
    </row>
    <row r="175" spans="4:16">
      <c r="D175" s="18"/>
      <c r="E175" s="19"/>
      <c r="F175" s="12"/>
      <c r="G175" s="19"/>
      <c r="I175" s="26"/>
      <c r="J175" s="25"/>
      <c r="L175" s="26"/>
      <c r="M175" s="25"/>
      <c r="O175" s="26"/>
      <c r="P175" s="25"/>
    </row>
    <row r="176" spans="4:16">
      <c r="D176" s="18"/>
      <c r="E176" s="19"/>
      <c r="F176" s="20"/>
      <c r="G176" s="19"/>
      <c r="I176" s="26"/>
      <c r="J176" s="25"/>
      <c r="L176" s="26"/>
      <c r="M176" s="25"/>
      <c r="O176" s="26"/>
      <c r="P176" s="25"/>
    </row>
    <row r="177" spans="4:16">
      <c r="D177" s="18"/>
      <c r="E177" s="19"/>
      <c r="F177" s="12"/>
      <c r="G177" s="19"/>
      <c r="I177" s="26"/>
      <c r="J177" s="25"/>
      <c r="L177" s="26"/>
      <c r="M177" s="25"/>
      <c r="O177" s="26"/>
      <c r="P177" s="25"/>
    </row>
    <row r="178" spans="4:16">
      <c r="D178" s="18"/>
      <c r="E178" s="19"/>
      <c r="F178" s="20"/>
      <c r="G178" s="19"/>
      <c r="I178" s="26"/>
      <c r="J178" s="25"/>
      <c r="L178" s="26"/>
      <c r="M178" s="25"/>
      <c r="O178" s="26"/>
      <c r="P178" s="25"/>
    </row>
    <row r="179" spans="4:16">
      <c r="D179" s="18"/>
      <c r="E179" s="19"/>
      <c r="F179" s="12"/>
      <c r="G179" s="19"/>
      <c r="I179" s="26"/>
      <c r="J179" s="25"/>
      <c r="L179" s="26"/>
      <c r="M179" s="25"/>
      <c r="O179" s="26"/>
      <c r="P179" s="25"/>
    </row>
    <row r="180" spans="4:16">
      <c r="D180" s="18"/>
      <c r="E180" s="19"/>
      <c r="F180" s="20"/>
      <c r="G180" s="19"/>
      <c r="I180" s="26"/>
      <c r="J180" s="25"/>
      <c r="L180" s="26"/>
      <c r="M180" s="25"/>
      <c r="O180" s="26"/>
      <c r="P180" s="25"/>
    </row>
    <row r="181" spans="4:16">
      <c r="D181" s="18"/>
      <c r="E181" s="19"/>
      <c r="F181" s="12"/>
      <c r="G181" s="19"/>
      <c r="I181" s="26"/>
      <c r="J181" s="25"/>
      <c r="L181" s="26"/>
      <c r="M181" s="25"/>
      <c r="O181" s="26"/>
      <c r="P181" s="25"/>
    </row>
    <row r="182" spans="4:16">
      <c r="D182" s="18"/>
      <c r="E182" s="19"/>
      <c r="F182" s="20"/>
      <c r="G182" s="19"/>
      <c r="I182" s="26"/>
      <c r="J182" s="25"/>
      <c r="L182" s="26"/>
      <c r="M182" s="25"/>
      <c r="O182" s="26"/>
      <c r="P182" s="25"/>
    </row>
    <row r="183" spans="4:16">
      <c r="D183" s="18"/>
      <c r="E183" s="19"/>
      <c r="F183" s="12"/>
      <c r="G183" s="19"/>
      <c r="I183" s="26"/>
      <c r="J183" s="25"/>
      <c r="L183" s="26"/>
      <c r="M183" s="25"/>
      <c r="O183" s="26"/>
      <c r="P183" s="25"/>
    </row>
    <row r="184" spans="4:16">
      <c r="D184" s="18"/>
      <c r="E184" s="19"/>
      <c r="F184" s="20"/>
      <c r="G184" s="19"/>
      <c r="I184" s="26"/>
      <c r="J184" s="25"/>
      <c r="L184" s="26"/>
      <c r="M184" s="25"/>
      <c r="O184" s="26"/>
      <c r="P184" s="25"/>
    </row>
    <row r="185" spans="4:16">
      <c r="D185" s="18"/>
      <c r="E185" s="19"/>
      <c r="F185" s="12"/>
      <c r="G185" s="19"/>
      <c r="I185" s="26"/>
      <c r="J185" s="25"/>
      <c r="L185" s="26"/>
      <c r="M185" s="25"/>
      <c r="O185" s="26"/>
      <c r="P185" s="25"/>
    </row>
    <row r="186" spans="4:16">
      <c r="D186" s="18"/>
      <c r="E186" s="19"/>
      <c r="F186" s="20"/>
      <c r="G186" s="19"/>
      <c r="I186" s="26"/>
      <c r="J186" s="25"/>
      <c r="L186" s="26"/>
      <c r="M186" s="25"/>
      <c r="O186" s="26"/>
      <c r="P186" s="25"/>
    </row>
    <row r="187" spans="4:16">
      <c r="D187" s="18"/>
      <c r="E187" s="19"/>
      <c r="F187" s="12"/>
      <c r="G187" s="19"/>
      <c r="I187" s="26"/>
      <c r="J187" s="25"/>
      <c r="L187" s="26"/>
      <c r="M187" s="25"/>
      <c r="O187" s="26"/>
      <c r="P187" s="25"/>
    </row>
    <row r="188" spans="4:16">
      <c r="D188" s="18"/>
      <c r="E188" s="19"/>
      <c r="F188" s="20"/>
      <c r="G188" s="19"/>
      <c r="I188" s="26"/>
      <c r="J188" s="25"/>
      <c r="L188" s="26"/>
      <c r="M188" s="25"/>
      <c r="O188" s="26"/>
      <c r="P188" s="25"/>
    </row>
    <row r="189" spans="4:16">
      <c r="D189" s="18"/>
      <c r="E189" s="19"/>
      <c r="F189" s="12"/>
      <c r="G189" s="19"/>
      <c r="I189" s="26"/>
      <c r="J189" s="25"/>
      <c r="L189" s="26"/>
      <c r="M189" s="25"/>
      <c r="O189" s="26"/>
      <c r="P189" s="25"/>
    </row>
    <row r="190" spans="4:16">
      <c r="D190" s="18"/>
      <c r="E190" s="19"/>
      <c r="F190" s="20"/>
      <c r="G190" s="19"/>
      <c r="I190" s="26"/>
      <c r="J190" s="25"/>
      <c r="L190" s="26"/>
      <c r="M190" s="25"/>
      <c r="O190" s="26"/>
      <c r="P190" s="25"/>
    </row>
    <row r="191" spans="4:16">
      <c r="D191" s="18"/>
      <c r="E191" s="19"/>
      <c r="F191" s="12"/>
      <c r="G191" s="19"/>
      <c r="I191" s="26"/>
      <c r="J191" s="25"/>
      <c r="L191" s="26"/>
      <c r="M191" s="25"/>
      <c r="O191" s="26"/>
      <c r="P191" s="25"/>
    </row>
    <row r="192" spans="4:16">
      <c r="D192" s="18"/>
      <c r="E192" s="19"/>
      <c r="F192" s="20"/>
      <c r="G192" s="19"/>
      <c r="I192" s="26"/>
      <c r="J192" s="25"/>
      <c r="L192" s="26"/>
      <c r="M192" s="25"/>
      <c r="O192" s="26"/>
      <c r="P192" s="25"/>
    </row>
    <row r="193" spans="4:16">
      <c r="D193" s="18"/>
      <c r="E193" s="19"/>
      <c r="F193" s="12"/>
      <c r="G193" s="19"/>
      <c r="I193" s="26"/>
      <c r="J193" s="25"/>
      <c r="L193" s="26"/>
      <c r="M193" s="25"/>
      <c r="O193" s="26"/>
      <c r="P193" s="25"/>
    </row>
    <row r="194" spans="4:16">
      <c r="D194" s="18"/>
      <c r="E194" s="19"/>
      <c r="F194" s="20"/>
      <c r="G194" s="19"/>
      <c r="I194" s="26"/>
      <c r="J194" s="25"/>
      <c r="L194" s="26"/>
      <c r="M194" s="25"/>
      <c r="O194" s="26"/>
      <c r="P194" s="25"/>
    </row>
    <row r="195" spans="4:16">
      <c r="D195" s="18"/>
      <c r="E195" s="19"/>
      <c r="F195" s="12"/>
      <c r="G195" s="19"/>
      <c r="I195" s="26"/>
      <c r="J195" s="25"/>
      <c r="L195" s="26"/>
      <c r="M195" s="25"/>
      <c r="O195" s="26"/>
      <c r="P195" s="25"/>
    </row>
    <row r="196" spans="4:16">
      <c r="D196" s="18"/>
      <c r="E196" s="19"/>
      <c r="F196" s="20"/>
      <c r="G196" s="19"/>
      <c r="I196" s="26"/>
      <c r="J196" s="25"/>
      <c r="L196" s="26"/>
      <c r="M196" s="25"/>
      <c r="O196" s="26"/>
      <c r="P196" s="25"/>
    </row>
    <row r="197" spans="4:16">
      <c r="D197" s="18"/>
      <c r="E197" s="19"/>
      <c r="F197" s="12"/>
      <c r="G197" s="19"/>
      <c r="I197" s="26"/>
      <c r="J197" s="25"/>
      <c r="L197" s="26"/>
      <c r="M197" s="25"/>
      <c r="O197" s="26"/>
      <c r="P197" s="25"/>
    </row>
    <row r="198" spans="4:16">
      <c r="D198" s="18"/>
      <c r="E198" s="19"/>
      <c r="F198" s="20"/>
      <c r="G198" s="19"/>
      <c r="I198" s="26"/>
      <c r="J198" s="25"/>
      <c r="L198" s="26"/>
      <c r="M198" s="25"/>
      <c r="O198" s="26"/>
      <c r="P198" s="25"/>
    </row>
    <row r="199" spans="4:16">
      <c r="D199" s="18"/>
      <c r="E199" s="19"/>
      <c r="F199" s="12"/>
      <c r="G199" s="19"/>
      <c r="I199" s="26"/>
      <c r="J199" s="25"/>
      <c r="L199" s="26"/>
      <c r="M199" s="25"/>
      <c r="O199" s="26"/>
      <c r="P199" s="25"/>
    </row>
    <row r="200" spans="4:16">
      <c r="D200" s="18"/>
      <c r="E200" s="19"/>
      <c r="F200" s="20"/>
      <c r="G200" s="19"/>
      <c r="I200" s="26"/>
      <c r="J200" s="25"/>
      <c r="L200" s="26"/>
      <c r="M200" s="25"/>
      <c r="O200" s="26"/>
      <c r="P200" s="25"/>
    </row>
    <row r="201" spans="4:16">
      <c r="D201" s="18"/>
      <c r="E201" s="19"/>
      <c r="F201" s="12"/>
      <c r="G201" s="19"/>
      <c r="I201" s="26"/>
      <c r="J201" s="25"/>
      <c r="L201" s="26"/>
      <c r="M201" s="25"/>
      <c r="O201" s="26"/>
      <c r="P201" s="25"/>
    </row>
    <row r="202" spans="4:16">
      <c r="D202" s="18"/>
      <c r="E202" s="19"/>
      <c r="F202" s="20"/>
      <c r="G202" s="19"/>
      <c r="I202" s="26"/>
      <c r="J202" s="25"/>
      <c r="L202" s="26"/>
      <c r="M202" s="25"/>
      <c r="O202" s="26"/>
      <c r="P202" s="25"/>
    </row>
    <row r="203" spans="4:16">
      <c r="D203" s="18"/>
      <c r="E203" s="19"/>
      <c r="F203" s="12"/>
      <c r="G203" s="19"/>
      <c r="I203" s="26"/>
      <c r="J203" s="25"/>
      <c r="L203" s="26"/>
      <c r="M203" s="25"/>
      <c r="O203" s="26"/>
      <c r="P203" s="25"/>
    </row>
    <row r="204" spans="4:16">
      <c r="D204" s="18"/>
      <c r="E204" s="19"/>
      <c r="F204" s="20"/>
      <c r="G204" s="19"/>
      <c r="I204" s="26"/>
      <c r="J204" s="25"/>
      <c r="L204" s="26"/>
      <c r="M204" s="25"/>
      <c r="O204" s="26"/>
      <c r="P204" s="25"/>
    </row>
    <row r="205" spans="4:16">
      <c r="D205" s="18"/>
      <c r="E205" s="19"/>
      <c r="F205" s="12"/>
      <c r="G205" s="19"/>
      <c r="I205" s="26"/>
      <c r="J205" s="25"/>
      <c r="L205" s="26"/>
      <c r="M205" s="25"/>
      <c r="O205" s="26"/>
      <c r="P205" s="25"/>
    </row>
    <row r="206" spans="4:16">
      <c r="D206" s="18"/>
      <c r="E206" s="19"/>
      <c r="F206" s="20"/>
      <c r="G206" s="19"/>
      <c r="I206" s="26"/>
      <c r="J206" s="25"/>
      <c r="L206" s="26"/>
      <c r="M206" s="25"/>
      <c r="O206" s="26"/>
      <c r="P206" s="25"/>
    </row>
    <row r="207" spans="4:16">
      <c r="D207" s="18"/>
      <c r="E207" s="19"/>
      <c r="F207" s="12"/>
      <c r="G207" s="19"/>
      <c r="I207" s="26"/>
      <c r="J207" s="25"/>
      <c r="L207" s="26"/>
      <c r="M207" s="25"/>
      <c r="O207" s="26"/>
      <c r="P207" s="25"/>
    </row>
    <row r="208" spans="4:16">
      <c r="D208" s="18"/>
      <c r="E208" s="19"/>
      <c r="F208" s="20"/>
      <c r="G208" s="19"/>
      <c r="I208" s="26"/>
      <c r="J208" s="25"/>
      <c r="L208" s="26"/>
      <c r="M208" s="25"/>
      <c r="O208" s="26"/>
      <c r="P208" s="25"/>
    </row>
    <row r="209" spans="4:16">
      <c r="D209" s="18"/>
      <c r="E209" s="19"/>
      <c r="F209" s="12"/>
      <c r="G209" s="19"/>
      <c r="I209" s="26"/>
      <c r="J209" s="25"/>
      <c r="L209" s="26"/>
      <c r="M209" s="25"/>
      <c r="O209" s="26"/>
      <c r="P209" s="25"/>
    </row>
    <row r="210" spans="4:16">
      <c r="D210" s="18"/>
      <c r="E210" s="19"/>
      <c r="F210" s="20"/>
      <c r="G210" s="19"/>
      <c r="I210" s="26"/>
      <c r="J210" s="25"/>
      <c r="L210" s="26"/>
      <c r="M210" s="25"/>
      <c r="O210" s="26"/>
      <c r="P210" s="25"/>
    </row>
    <row r="211" spans="4:16">
      <c r="D211" s="18"/>
      <c r="E211" s="19"/>
      <c r="F211" s="12"/>
      <c r="G211" s="19"/>
      <c r="I211" s="26"/>
      <c r="J211" s="25"/>
      <c r="L211" s="26"/>
      <c r="M211" s="25"/>
      <c r="O211" s="26"/>
      <c r="P211" s="25"/>
    </row>
    <row r="212" spans="4:16">
      <c r="D212" s="18"/>
      <c r="E212" s="19"/>
      <c r="F212" s="20"/>
      <c r="G212" s="19"/>
      <c r="I212" s="26"/>
      <c r="J212" s="25"/>
      <c r="L212" s="26"/>
      <c r="M212" s="25"/>
      <c r="O212" s="26"/>
      <c r="P212" s="25"/>
    </row>
    <row r="213" spans="4:16">
      <c r="D213" s="18"/>
      <c r="E213" s="19"/>
      <c r="F213" s="12"/>
      <c r="G213" s="19"/>
      <c r="I213" s="26"/>
      <c r="J213" s="25"/>
      <c r="L213" s="26"/>
      <c r="M213" s="25"/>
      <c r="O213" s="26"/>
      <c r="P213" s="25"/>
    </row>
    <row r="214" spans="4:16">
      <c r="D214" s="18"/>
      <c r="E214" s="19"/>
      <c r="F214" s="20"/>
      <c r="G214" s="19"/>
      <c r="I214" s="26"/>
      <c r="J214" s="25"/>
      <c r="L214" s="26"/>
      <c r="M214" s="25"/>
      <c r="O214" s="26"/>
      <c r="P214" s="25"/>
    </row>
    <row r="215" spans="4:16">
      <c r="D215" s="18"/>
      <c r="E215" s="19"/>
      <c r="F215" s="12"/>
      <c r="G215" s="19"/>
      <c r="I215" s="26"/>
      <c r="J215" s="25"/>
      <c r="L215" s="26"/>
      <c r="M215" s="25"/>
      <c r="O215" s="26"/>
      <c r="P215" s="25"/>
    </row>
    <row r="216" spans="4:16">
      <c r="D216" s="18"/>
      <c r="E216" s="19"/>
      <c r="F216" s="20"/>
      <c r="G216" s="19"/>
      <c r="I216" s="26"/>
      <c r="J216" s="25"/>
      <c r="L216" s="26"/>
      <c r="M216" s="25"/>
      <c r="O216" s="26"/>
      <c r="P216" s="25"/>
    </row>
    <row r="217" spans="4:16">
      <c r="D217" s="18"/>
      <c r="E217" s="19"/>
      <c r="F217" s="12"/>
      <c r="G217" s="19"/>
      <c r="I217" s="26"/>
      <c r="J217" s="25"/>
      <c r="L217" s="26"/>
      <c r="M217" s="25"/>
      <c r="O217" s="26"/>
      <c r="P217" s="25"/>
    </row>
    <row r="218" spans="4:16">
      <c r="D218" s="18"/>
      <c r="E218" s="19"/>
      <c r="F218" s="20"/>
      <c r="G218" s="19"/>
      <c r="I218" s="26"/>
      <c r="J218" s="25"/>
      <c r="L218" s="26"/>
      <c r="M218" s="25"/>
      <c r="O218" s="26"/>
      <c r="P218" s="25"/>
    </row>
    <row r="219" spans="4:16">
      <c r="D219" s="18"/>
      <c r="E219" s="19"/>
      <c r="F219" s="12"/>
      <c r="G219" s="19"/>
      <c r="I219" s="26"/>
      <c r="J219" s="25"/>
      <c r="L219" s="26"/>
      <c r="M219" s="25"/>
      <c r="O219" s="26"/>
      <c r="P219" s="25"/>
    </row>
    <row r="220" spans="4:16">
      <c r="D220" s="18"/>
      <c r="E220" s="19"/>
      <c r="F220" s="20"/>
      <c r="G220" s="19"/>
      <c r="I220" s="26"/>
      <c r="J220" s="25"/>
      <c r="L220" s="26"/>
      <c r="M220" s="25"/>
      <c r="O220" s="26"/>
      <c r="P220" s="25"/>
    </row>
    <row r="221" spans="4:16">
      <c r="D221" s="18"/>
      <c r="E221" s="19"/>
      <c r="F221" s="12"/>
      <c r="G221" s="19"/>
      <c r="I221" s="26"/>
      <c r="J221" s="25"/>
      <c r="L221" s="26"/>
      <c r="M221" s="25"/>
      <c r="O221" s="26"/>
      <c r="P221" s="25"/>
    </row>
    <row r="222" spans="4:16">
      <c r="D222" s="18"/>
      <c r="E222" s="19"/>
      <c r="F222" s="20"/>
      <c r="G222" s="19"/>
      <c r="I222" s="26"/>
      <c r="J222" s="25"/>
      <c r="L222" s="26"/>
      <c r="M222" s="25"/>
      <c r="O222" s="26"/>
      <c r="P222" s="25"/>
    </row>
    <row r="223" spans="4:16">
      <c r="D223" s="18"/>
      <c r="E223" s="19"/>
      <c r="F223" s="12"/>
      <c r="G223" s="19"/>
      <c r="I223" s="26"/>
      <c r="J223" s="25"/>
      <c r="L223" s="26"/>
      <c r="M223" s="25"/>
      <c r="O223" s="26"/>
      <c r="P223" s="25"/>
    </row>
    <row r="224" spans="4:16">
      <c r="D224" s="18"/>
      <c r="E224" s="19"/>
      <c r="F224" s="20"/>
      <c r="G224" s="19"/>
      <c r="I224" s="26"/>
      <c r="J224" s="25"/>
      <c r="L224" s="26"/>
      <c r="M224" s="25"/>
      <c r="O224" s="26"/>
      <c r="P224" s="25"/>
    </row>
    <row r="225" spans="4:16">
      <c r="D225" s="18"/>
      <c r="E225" s="19"/>
      <c r="F225" s="12"/>
      <c r="G225" s="19"/>
      <c r="I225" s="26"/>
      <c r="J225" s="25"/>
      <c r="L225" s="26"/>
      <c r="M225" s="25"/>
      <c r="O225" s="26"/>
      <c r="P225" s="25"/>
    </row>
    <row r="226" spans="4:16">
      <c r="D226" s="18"/>
      <c r="E226" s="19"/>
      <c r="F226" s="20"/>
      <c r="G226" s="19"/>
      <c r="I226" s="26"/>
      <c r="J226" s="25"/>
      <c r="L226" s="26"/>
      <c r="M226" s="25"/>
      <c r="O226" s="26"/>
      <c r="P226" s="25"/>
    </row>
    <row r="227" spans="4:16">
      <c r="D227" s="18"/>
      <c r="E227" s="19"/>
      <c r="F227" s="12"/>
      <c r="G227" s="19"/>
      <c r="I227" s="26"/>
      <c r="J227" s="25"/>
      <c r="L227" s="26"/>
      <c r="M227" s="25"/>
      <c r="O227" s="26"/>
      <c r="P227" s="25"/>
    </row>
    <row r="228" spans="4:16">
      <c r="D228" s="18"/>
      <c r="E228" s="19"/>
      <c r="F228" s="20"/>
      <c r="G228" s="19"/>
      <c r="I228" s="26"/>
      <c r="J228" s="25"/>
      <c r="L228" s="26"/>
      <c r="M228" s="25"/>
      <c r="O228" s="26"/>
      <c r="P228" s="25"/>
    </row>
    <row r="229" spans="4:16">
      <c r="D229" s="18"/>
      <c r="E229" s="19"/>
      <c r="F229" s="12"/>
      <c r="G229" s="19"/>
      <c r="I229" s="26"/>
      <c r="J229" s="25"/>
      <c r="L229" s="26"/>
      <c r="M229" s="25"/>
      <c r="O229" s="26"/>
      <c r="P229" s="25"/>
    </row>
    <row r="230" spans="4:16">
      <c r="D230" s="18"/>
      <c r="E230" s="19"/>
      <c r="F230" s="20"/>
      <c r="G230" s="19"/>
      <c r="I230" s="26"/>
      <c r="J230" s="25"/>
      <c r="L230" s="26"/>
      <c r="M230" s="25"/>
      <c r="O230" s="26"/>
      <c r="P230" s="25"/>
    </row>
    <row r="231" spans="4:16">
      <c r="D231" s="18"/>
      <c r="E231" s="19"/>
      <c r="F231" s="12"/>
      <c r="G231" s="19"/>
      <c r="I231" s="26"/>
      <c r="J231" s="25"/>
      <c r="L231" s="26"/>
      <c r="M231" s="25"/>
      <c r="O231" s="26"/>
      <c r="P231" s="25"/>
    </row>
    <row r="232" spans="4:16">
      <c r="D232" s="18"/>
      <c r="E232" s="19"/>
      <c r="F232" s="20"/>
      <c r="G232" s="19"/>
      <c r="I232" s="26"/>
      <c r="J232" s="25"/>
      <c r="L232" s="26"/>
      <c r="M232" s="25"/>
      <c r="O232" s="26"/>
      <c r="P232" s="25"/>
    </row>
    <row r="233" spans="4:16">
      <c r="D233" s="18"/>
      <c r="E233" s="19"/>
      <c r="F233" s="12"/>
      <c r="G233" s="19"/>
      <c r="I233" s="26"/>
      <c r="J233" s="25"/>
      <c r="L233" s="26"/>
      <c r="M233" s="25"/>
      <c r="O233" s="26"/>
      <c r="P233" s="25"/>
    </row>
    <row r="234" spans="4:16">
      <c r="D234" s="18"/>
      <c r="E234" s="19"/>
      <c r="F234" s="20"/>
      <c r="G234" s="19"/>
      <c r="I234" s="26"/>
      <c r="J234" s="25"/>
      <c r="L234" s="26"/>
      <c r="M234" s="25"/>
      <c r="O234" s="26"/>
      <c r="P234" s="25"/>
    </row>
    <row r="235" spans="4:16">
      <c r="D235" s="18"/>
      <c r="E235" s="19"/>
      <c r="F235" s="12"/>
      <c r="G235" s="19"/>
      <c r="I235" s="26"/>
      <c r="J235" s="25"/>
      <c r="L235" s="26"/>
      <c r="M235" s="25"/>
      <c r="O235" s="26"/>
      <c r="P235" s="25"/>
    </row>
    <row r="236" spans="4:16">
      <c r="D236" s="18"/>
      <c r="E236" s="19"/>
      <c r="F236" s="20"/>
      <c r="G236" s="19"/>
      <c r="I236" s="26"/>
      <c r="J236" s="25"/>
      <c r="L236" s="26"/>
      <c r="M236" s="25"/>
      <c r="O236" s="26"/>
      <c r="P236" s="25"/>
    </row>
    <row r="237" spans="4:16">
      <c r="D237" s="18"/>
      <c r="E237" s="19"/>
      <c r="F237" s="12"/>
      <c r="G237" s="19"/>
      <c r="I237" s="26"/>
      <c r="J237" s="25"/>
      <c r="L237" s="26"/>
      <c r="M237" s="25"/>
      <c r="O237" s="26"/>
      <c r="P237" s="25"/>
    </row>
    <row r="238" spans="4:16">
      <c r="D238" s="18"/>
      <c r="E238" s="19"/>
      <c r="F238" s="20"/>
      <c r="G238" s="19"/>
      <c r="I238" s="26"/>
      <c r="J238" s="25"/>
      <c r="L238" s="26"/>
      <c r="M238" s="25"/>
      <c r="O238" s="26"/>
      <c r="P238" s="25"/>
    </row>
    <row r="239" spans="4:16">
      <c r="D239" s="18"/>
      <c r="E239" s="19"/>
      <c r="F239" s="12"/>
      <c r="G239" s="19"/>
      <c r="I239" s="26"/>
      <c r="J239" s="25"/>
      <c r="L239" s="26"/>
      <c r="M239" s="25"/>
      <c r="O239" s="26"/>
      <c r="P239" s="25"/>
    </row>
    <row r="240" spans="4:16">
      <c r="D240" s="18"/>
      <c r="E240" s="19"/>
      <c r="F240" s="20"/>
      <c r="G240" s="19"/>
      <c r="I240" s="26"/>
      <c r="J240" s="25"/>
      <c r="L240" s="26"/>
      <c r="M240" s="25"/>
      <c r="O240" s="26"/>
      <c r="P240" s="25"/>
    </row>
    <row r="241" spans="4:16">
      <c r="D241" s="18"/>
      <c r="E241" s="19"/>
      <c r="F241" s="12"/>
      <c r="G241" s="19"/>
      <c r="I241" s="26"/>
      <c r="J241" s="25"/>
      <c r="L241" s="26"/>
      <c r="M241" s="25"/>
      <c r="O241" s="26"/>
      <c r="P241" s="25"/>
    </row>
    <row r="242" spans="4:16">
      <c r="D242" s="18"/>
      <c r="E242" s="19"/>
      <c r="F242" s="20"/>
      <c r="G242" s="19"/>
      <c r="I242" s="26"/>
      <c r="J242" s="25"/>
      <c r="L242" s="26"/>
      <c r="M242" s="25"/>
      <c r="O242" s="26"/>
      <c r="P242" s="25"/>
    </row>
    <row r="243" spans="4:16">
      <c r="D243" s="18"/>
      <c r="E243" s="19"/>
      <c r="F243" s="12"/>
      <c r="G243" s="19"/>
      <c r="I243" s="26"/>
      <c r="J243" s="25"/>
      <c r="L243" s="26"/>
      <c r="M243" s="25"/>
      <c r="O243" s="26"/>
      <c r="P243" s="25"/>
    </row>
    <row r="244" spans="4:16">
      <c r="D244" s="18"/>
      <c r="E244" s="19"/>
      <c r="F244" s="20"/>
      <c r="G244" s="19"/>
      <c r="I244" s="26"/>
      <c r="J244" s="25"/>
      <c r="L244" s="26"/>
      <c r="M244" s="25"/>
      <c r="O244" s="26"/>
      <c r="P244" s="25"/>
    </row>
    <row r="245" spans="4:16">
      <c r="D245" s="18"/>
      <c r="E245" s="19"/>
      <c r="F245" s="12"/>
      <c r="G245" s="19"/>
      <c r="I245" s="26"/>
      <c r="J245" s="25"/>
      <c r="L245" s="26"/>
      <c r="M245" s="25"/>
      <c r="O245" s="26"/>
      <c r="P245" s="25"/>
    </row>
    <row r="246" spans="4:16">
      <c r="D246" s="18"/>
      <c r="E246" s="19"/>
      <c r="F246" s="20"/>
      <c r="G246" s="19"/>
      <c r="I246" s="26"/>
      <c r="J246" s="25"/>
      <c r="L246" s="26"/>
      <c r="M246" s="25"/>
      <c r="O246" s="26"/>
      <c r="P246" s="25"/>
    </row>
    <row r="247" spans="4:16">
      <c r="D247" s="18"/>
      <c r="E247" s="19"/>
      <c r="F247" s="12"/>
      <c r="G247" s="19"/>
      <c r="I247" s="26"/>
      <c r="J247" s="25"/>
      <c r="L247" s="26"/>
      <c r="M247" s="25"/>
      <c r="O247" s="26"/>
      <c r="P247" s="25"/>
    </row>
    <row r="248" spans="4:16">
      <c r="D248" s="18"/>
      <c r="E248" s="19"/>
      <c r="F248" s="20"/>
      <c r="G248" s="19"/>
      <c r="I248" s="26"/>
      <c r="J248" s="25"/>
      <c r="L248" s="26"/>
      <c r="M248" s="25"/>
      <c r="O248" s="26"/>
      <c r="P248" s="25"/>
    </row>
    <row r="249" spans="4:16">
      <c r="D249" s="18"/>
      <c r="E249" s="19"/>
      <c r="F249" s="12"/>
      <c r="G249" s="19"/>
      <c r="I249" s="26"/>
      <c r="J249" s="25"/>
      <c r="L249" s="26"/>
      <c r="M249" s="25"/>
      <c r="O249" s="26"/>
      <c r="P249" s="25"/>
    </row>
    <row r="250" spans="4:16">
      <c r="D250" s="18"/>
      <c r="E250" s="19"/>
      <c r="F250" s="20"/>
      <c r="G250" s="19"/>
      <c r="I250" s="26"/>
      <c r="J250" s="25"/>
      <c r="L250" s="26"/>
      <c r="M250" s="25"/>
      <c r="O250" s="26"/>
      <c r="P250" s="25"/>
    </row>
    <row r="251" spans="4:16">
      <c r="D251" s="18"/>
      <c r="E251" s="19"/>
      <c r="F251" s="12"/>
      <c r="G251" s="19"/>
      <c r="I251" s="26"/>
      <c r="J251" s="25"/>
      <c r="L251" s="26"/>
      <c r="M251" s="25"/>
      <c r="O251" s="26"/>
      <c r="P251" s="25"/>
    </row>
    <row r="252" spans="4:16">
      <c r="D252" s="18"/>
      <c r="E252" s="19"/>
      <c r="F252" s="20"/>
      <c r="G252" s="19"/>
      <c r="I252" s="26"/>
      <c r="J252" s="25"/>
      <c r="L252" s="26"/>
      <c r="M252" s="25"/>
      <c r="O252" s="26"/>
      <c r="P252" s="25"/>
    </row>
    <row r="253" spans="4:16">
      <c r="D253" s="18"/>
      <c r="E253" s="19"/>
      <c r="F253" s="12"/>
      <c r="G253" s="19"/>
      <c r="I253" s="26"/>
      <c r="J253" s="25"/>
      <c r="L253" s="26"/>
      <c r="M253" s="25"/>
      <c r="O253" s="26"/>
      <c r="P253" s="25"/>
    </row>
    <row r="254" spans="4:16">
      <c r="D254" s="18"/>
      <c r="E254" s="19"/>
      <c r="F254" s="20"/>
      <c r="G254" s="19"/>
      <c r="I254" s="26"/>
      <c r="J254" s="25"/>
      <c r="L254" s="26"/>
      <c r="M254" s="25"/>
      <c r="O254" s="26"/>
      <c r="P254" s="25"/>
    </row>
    <row r="255" spans="4:16">
      <c r="D255" s="18"/>
      <c r="E255" s="19"/>
      <c r="F255" s="12"/>
      <c r="G255" s="19"/>
      <c r="I255" s="26"/>
      <c r="J255" s="25"/>
      <c r="L255" s="26"/>
      <c r="M255" s="25"/>
      <c r="O255" s="26"/>
      <c r="P255" s="25"/>
    </row>
    <row r="256" spans="4:16">
      <c r="D256" s="18"/>
      <c r="E256" s="19"/>
      <c r="F256" s="20"/>
      <c r="G256" s="19"/>
      <c r="I256" s="26"/>
      <c r="J256" s="25"/>
      <c r="L256" s="26"/>
      <c r="M256" s="25"/>
      <c r="O256" s="26"/>
      <c r="P256" s="25"/>
    </row>
    <row r="257" spans="4:16">
      <c r="D257" s="18"/>
      <c r="E257" s="19"/>
      <c r="F257" s="12"/>
      <c r="G257" s="19"/>
      <c r="I257" s="26"/>
      <c r="J257" s="25"/>
      <c r="L257" s="26"/>
      <c r="M257" s="25"/>
      <c r="O257" s="26"/>
      <c r="P257" s="25"/>
    </row>
    <row r="258" spans="4:16">
      <c r="D258" s="18"/>
      <c r="E258" s="19"/>
      <c r="F258" s="20"/>
      <c r="G258" s="19"/>
      <c r="I258" s="26"/>
      <c r="J258" s="25"/>
      <c r="L258" s="26"/>
      <c r="M258" s="25"/>
      <c r="O258" s="26"/>
      <c r="P258" s="25"/>
    </row>
    <row r="259" spans="4:16">
      <c r="D259" s="18"/>
      <c r="E259" s="19"/>
      <c r="F259" s="12"/>
      <c r="G259" s="19"/>
      <c r="I259" s="26"/>
      <c r="J259" s="25"/>
      <c r="L259" s="26"/>
      <c r="M259" s="25"/>
      <c r="O259" s="26"/>
      <c r="P259" s="25"/>
    </row>
    <row r="260" spans="4:16">
      <c r="D260" s="18"/>
      <c r="E260" s="19"/>
      <c r="F260" s="20"/>
      <c r="G260" s="19"/>
      <c r="I260" s="26"/>
      <c r="J260" s="25"/>
      <c r="L260" s="26"/>
      <c r="M260" s="25"/>
      <c r="O260" s="26"/>
      <c r="P260" s="25"/>
    </row>
    <row r="261" spans="4:16">
      <c r="D261" s="18"/>
      <c r="E261" s="19"/>
      <c r="F261" s="12"/>
      <c r="G261" s="19"/>
      <c r="I261" s="26"/>
      <c r="J261" s="25"/>
      <c r="L261" s="26"/>
      <c r="M261" s="25"/>
      <c r="O261" s="26"/>
      <c r="P261" s="25"/>
    </row>
    <row r="262" spans="4:16">
      <c r="D262" s="18"/>
      <c r="E262" s="19"/>
      <c r="F262" s="20"/>
      <c r="G262" s="19"/>
      <c r="I262" s="26"/>
      <c r="J262" s="25"/>
      <c r="L262" s="26"/>
      <c r="M262" s="25"/>
      <c r="O262" s="26"/>
      <c r="P262" s="25"/>
    </row>
    <row r="263" spans="4:16">
      <c r="D263" s="18"/>
      <c r="E263" s="19"/>
      <c r="F263" s="12"/>
      <c r="G263" s="19"/>
      <c r="I263" s="26"/>
      <c r="J263" s="25"/>
      <c r="L263" s="26"/>
      <c r="M263" s="25"/>
      <c r="O263" s="26"/>
      <c r="P263" s="25"/>
    </row>
    <row r="264" spans="4:16">
      <c r="D264" s="18"/>
      <c r="E264" s="19"/>
      <c r="F264" s="20"/>
      <c r="G264" s="19"/>
      <c r="I264" s="26"/>
      <c r="J264" s="25"/>
      <c r="L264" s="26"/>
      <c r="M264" s="25"/>
      <c r="O264" s="26"/>
      <c r="P264" s="25"/>
    </row>
    <row r="265" spans="4:16">
      <c r="D265" s="18"/>
      <c r="E265" s="19"/>
      <c r="F265" s="12"/>
      <c r="G265" s="19"/>
      <c r="I265" s="26"/>
      <c r="J265" s="25"/>
      <c r="L265" s="26"/>
      <c r="M265" s="25"/>
      <c r="O265" s="26"/>
      <c r="P265" s="25"/>
    </row>
    <row r="266" spans="4:16">
      <c r="D266" s="18"/>
      <c r="E266" s="19"/>
      <c r="F266" s="20"/>
      <c r="G266" s="19"/>
      <c r="I266" s="26"/>
      <c r="J266" s="25"/>
      <c r="L266" s="26"/>
      <c r="M266" s="25"/>
      <c r="O266" s="26"/>
      <c r="P266" s="25"/>
    </row>
    <row r="267" spans="4:16">
      <c r="D267" s="18"/>
      <c r="E267" s="19"/>
      <c r="F267" s="12"/>
      <c r="G267" s="19"/>
      <c r="I267" s="26"/>
      <c r="J267" s="25"/>
      <c r="L267" s="26"/>
      <c r="M267" s="25"/>
      <c r="O267" s="26"/>
      <c r="P267" s="25"/>
    </row>
    <row r="268" spans="4:16">
      <c r="D268" s="18"/>
      <c r="E268" s="19"/>
      <c r="F268" s="20"/>
      <c r="G268" s="19"/>
      <c r="I268" s="26"/>
      <c r="J268" s="25"/>
      <c r="L268" s="26"/>
      <c r="M268" s="25"/>
      <c r="O268" s="26"/>
      <c r="P268" s="25"/>
    </row>
    <row r="269" spans="4:16">
      <c r="D269" s="18"/>
      <c r="E269" s="19"/>
      <c r="F269" s="12"/>
      <c r="G269" s="19"/>
      <c r="I269" s="26"/>
      <c r="J269" s="25"/>
      <c r="L269" s="26"/>
      <c r="M269" s="25"/>
      <c r="O269" s="26"/>
      <c r="P269" s="25"/>
    </row>
    <row r="270" spans="4:16">
      <c r="D270" s="18"/>
      <c r="E270" s="19"/>
      <c r="F270" s="20"/>
      <c r="G270" s="19"/>
      <c r="I270" s="26"/>
      <c r="J270" s="25"/>
      <c r="L270" s="26"/>
      <c r="M270" s="25"/>
      <c r="O270" s="26"/>
      <c r="P270" s="25"/>
    </row>
    <row r="271" spans="4:16">
      <c r="D271" s="18"/>
      <c r="E271" s="19"/>
      <c r="F271" s="12"/>
      <c r="G271" s="19"/>
      <c r="I271" s="26"/>
      <c r="J271" s="25"/>
      <c r="L271" s="26"/>
      <c r="M271" s="25"/>
      <c r="O271" s="26"/>
      <c r="P271" s="25"/>
    </row>
    <row r="272" spans="4:16">
      <c r="D272" s="18"/>
      <c r="E272" s="19"/>
      <c r="F272" s="20"/>
      <c r="G272" s="19"/>
      <c r="I272" s="26"/>
      <c r="J272" s="25"/>
      <c r="L272" s="26"/>
      <c r="M272" s="25"/>
      <c r="O272" s="26"/>
      <c r="P272" s="25"/>
    </row>
    <row r="273" spans="4:16">
      <c r="D273" s="18"/>
      <c r="E273" s="19"/>
      <c r="F273" s="12"/>
      <c r="G273" s="19"/>
      <c r="I273" s="26"/>
      <c r="J273" s="25"/>
      <c r="L273" s="26"/>
      <c r="M273" s="25"/>
      <c r="O273" s="26"/>
      <c r="P273" s="25"/>
    </row>
    <row r="274" spans="4:16">
      <c r="D274" s="18"/>
      <c r="E274" s="19"/>
      <c r="F274" s="20"/>
      <c r="G274" s="19"/>
      <c r="I274" s="26"/>
      <c r="J274" s="25"/>
      <c r="L274" s="26"/>
      <c r="M274" s="25"/>
      <c r="O274" s="26"/>
      <c r="P274" s="25"/>
    </row>
    <row r="275" spans="4:16">
      <c r="D275" s="18"/>
      <c r="E275" s="19"/>
      <c r="F275" s="12"/>
      <c r="G275" s="19"/>
      <c r="I275" s="26"/>
      <c r="J275" s="25"/>
      <c r="L275" s="26"/>
      <c r="M275" s="25"/>
      <c r="O275" s="26"/>
      <c r="P275" s="25"/>
    </row>
    <row r="276" spans="4:16">
      <c r="D276" s="18"/>
      <c r="E276" s="19"/>
      <c r="F276" s="20"/>
      <c r="G276" s="19"/>
      <c r="I276" s="26"/>
      <c r="J276" s="25"/>
      <c r="L276" s="26"/>
      <c r="M276" s="25"/>
      <c r="O276" s="26"/>
      <c r="P276" s="25"/>
    </row>
    <row r="277" spans="4:16">
      <c r="D277" s="18"/>
      <c r="E277" s="19"/>
      <c r="F277" s="12"/>
      <c r="G277" s="19"/>
      <c r="I277" s="26"/>
      <c r="J277" s="25"/>
      <c r="L277" s="26"/>
      <c r="M277" s="25"/>
      <c r="O277" s="26"/>
      <c r="P277" s="25"/>
    </row>
    <row r="278" spans="4:16">
      <c r="D278" s="18"/>
      <c r="E278" s="19"/>
      <c r="F278" s="20"/>
      <c r="G278" s="19"/>
      <c r="I278" s="26"/>
      <c r="J278" s="25"/>
      <c r="L278" s="26"/>
      <c r="M278" s="25"/>
      <c r="O278" s="26"/>
      <c r="P278" s="25"/>
    </row>
    <row r="279" spans="4:16">
      <c r="D279" s="18"/>
      <c r="E279" s="19"/>
      <c r="F279" s="12"/>
      <c r="G279" s="19"/>
      <c r="I279" s="26"/>
      <c r="J279" s="25"/>
      <c r="L279" s="26"/>
      <c r="M279" s="25"/>
      <c r="O279" s="26"/>
      <c r="P279" s="25"/>
    </row>
    <row r="280" spans="4:16">
      <c r="D280" s="18"/>
      <c r="E280" s="19"/>
      <c r="F280" s="20"/>
      <c r="G280" s="19"/>
      <c r="I280" s="26"/>
      <c r="J280" s="25"/>
      <c r="L280" s="26"/>
      <c r="M280" s="25"/>
      <c r="O280" s="26"/>
      <c r="P280" s="25"/>
    </row>
    <row r="281" spans="4:16">
      <c r="D281" s="18"/>
      <c r="E281" s="19"/>
      <c r="F281" s="12"/>
      <c r="G281" s="19"/>
      <c r="I281" s="26"/>
      <c r="J281" s="25"/>
      <c r="L281" s="26"/>
      <c r="M281" s="25"/>
      <c r="O281" s="26"/>
      <c r="P281" s="25"/>
    </row>
    <row r="282" spans="4:16">
      <c r="D282" s="18"/>
      <c r="E282" s="19"/>
      <c r="F282" s="20"/>
      <c r="G282" s="19"/>
      <c r="I282" s="26"/>
      <c r="J282" s="25"/>
      <c r="L282" s="26"/>
      <c r="M282" s="25"/>
      <c r="O282" s="26"/>
      <c r="P282" s="25"/>
    </row>
    <row r="283" spans="4:16">
      <c r="D283" s="18"/>
      <c r="E283" s="19"/>
      <c r="F283" s="12"/>
      <c r="G283" s="19"/>
      <c r="I283" s="26"/>
      <c r="J283" s="25"/>
      <c r="L283" s="26"/>
      <c r="M283" s="25"/>
      <c r="O283" s="26"/>
      <c r="P283" s="25"/>
    </row>
    <row r="284" spans="4:16">
      <c r="D284" s="18"/>
      <c r="E284" s="19"/>
      <c r="F284" s="20"/>
      <c r="G284" s="19"/>
      <c r="I284" s="26"/>
      <c r="J284" s="25"/>
      <c r="L284" s="26"/>
      <c r="M284" s="25"/>
      <c r="O284" s="26"/>
      <c r="P284" s="25"/>
    </row>
    <row r="285" spans="4:16">
      <c r="D285" s="18"/>
      <c r="E285" s="19"/>
      <c r="F285" s="12"/>
      <c r="G285" s="19"/>
      <c r="I285" s="26"/>
      <c r="J285" s="25"/>
      <c r="L285" s="26"/>
      <c r="M285" s="25"/>
      <c r="O285" s="26"/>
      <c r="P285" s="25"/>
    </row>
    <row r="286" spans="4:16">
      <c r="D286" s="18"/>
      <c r="E286" s="19"/>
      <c r="F286" s="20"/>
      <c r="G286" s="19"/>
      <c r="I286" s="26"/>
      <c r="J286" s="25"/>
      <c r="L286" s="26"/>
      <c r="M286" s="25"/>
      <c r="O286" s="26"/>
      <c r="P286" s="25"/>
    </row>
    <row r="287" spans="4:16">
      <c r="D287" s="18"/>
      <c r="E287" s="19"/>
      <c r="F287" s="12"/>
      <c r="G287" s="19"/>
      <c r="I287" s="26"/>
      <c r="J287" s="25"/>
      <c r="L287" s="26"/>
      <c r="M287" s="25"/>
      <c r="O287" s="26"/>
      <c r="P287" s="25"/>
    </row>
    <row r="288" spans="4:16">
      <c r="D288" s="18"/>
      <c r="E288" s="19"/>
      <c r="F288" s="20"/>
      <c r="G288" s="19"/>
      <c r="I288" s="26"/>
      <c r="J288" s="25"/>
      <c r="L288" s="26"/>
      <c r="M288" s="25"/>
      <c r="O288" s="26"/>
      <c r="P288" s="25"/>
    </row>
    <row r="289" spans="4:16">
      <c r="D289" s="18"/>
      <c r="E289" s="19"/>
      <c r="F289" s="12"/>
      <c r="G289" s="19"/>
      <c r="I289" s="26"/>
      <c r="J289" s="25"/>
      <c r="L289" s="26"/>
      <c r="M289" s="25"/>
      <c r="O289" s="26"/>
      <c r="P289" s="25"/>
    </row>
    <row r="290" spans="4:16">
      <c r="D290" s="18"/>
      <c r="E290" s="19"/>
      <c r="F290" s="20"/>
      <c r="G290" s="19"/>
      <c r="I290" s="26"/>
      <c r="J290" s="25"/>
      <c r="L290" s="26"/>
      <c r="M290" s="25"/>
      <c r="O290" s="26"/>
      <c r="P290" s="25"/>
    </row>
    <row r="291" spans="4:16">
      <c r="D291" s="18"/>
      <c r="E291" s="19"/>
      <c r="F291" s="12"/>
      <c r="G291" s="19"/>
      <c r="I291" s="26"/>
      <c r="J291" s="25"/>
      <c r="L291" s="26"/>
      <c r="M291" s="25"/>
      <c r="O291" s="26"/>
      <c r="P291" s="25"/>
    </row>
    <row r="292" spans="4:16">
      <c r="D292" s="18"/>
      <c r="E292" s="19"/>
      <c r="F292" s="20"/>
      <c r="G292" s="19"/>
      <c r="I292" s="26"/>
      <c r="J292" s="25"/>
      <c r="L292" s="26"/>
      <c r="M292" s="25"/>
      <c r="O292" s="26"/>
      <c r="P292" s="25"/>
    </row>
    <row r="293" spans="4:16">
      <c r="D293" s="18"/>
      <c r="E293" s="19"/>
      <c r="F293" s="12"/>
      <c r="G293" s="19"/>
      <c r="I293" s="26"/>
      <c r="J293" s="25"/>
      <c r="L293" s="26"/>
      <c r="M293" s="25"/>
      <c r="O293" s="26"/>
      <c r="P293" s="25"/>
    </row>
    <row r="294" spans="4:16">
      <c r="D294" s="18"/>
      <c r="E294" s="19"/>
      <c r="F294" s="20"/>
      <c r="G294" s="19"/>
      <c r="I294" s="26"/>
      <c r="J294" s="25"/>
      <c r="L294" s="26"/>
      <c r="M294" s="25"/>
      <c r="O294" s="26"/>
      <c r="P294" s="25"/>
    </row>
    <row r="295" spans="4:16">
      <c r="D295" s="18"/>
      <c r="E295" s="19"/>
      <c r="F295" s="12"/>
      <c r="G295" s="19"/>
      <c r="I295" s="26"/>
      <c r="J295" s="25"/>
      <c r="L295" s="26"/>
      <c r="M295" s="25"/>
      <c r="O295" s="26"/>
      <c r="P295" s="25"/>
    </row>
    <row r="296" spans="4:16">
      <c r="D296" s="18"/>
      <c r="E296" s="19"/>
      <c r="F296" s="20"/>
      <c r="G296" s="19"/>
      <c r="I296" s="26"/>
      <c r="J296" s="25"/>
      <c r="L296" s="26"/>
      <c r="M296" s="25"/>
      <c r="O296" s="26"/>
      <c r="P296" s="25"/>
    </row>
    <row r="297" spans="4:16">
      <c r="D297" s="18"/>
      <c r="E297" s="19"/>
      <c r="F297" s="12"/>
      <c r="G297" s="19"/>
      <c r="I297" s="26"/>
      <c r="J297" s="25"/>
      <c r="L297" s="26"/>
      <c r="M297" s="25"/>
      <c r="O297" s="26"/>
      <c r="P297" s="25"/>
    </row>
    <row r="298" spans="4:16">
      <c r="D298" s="18"/>
      <c r="E298" s="19"/>
      <c r="F298" s="20"/>
      <c r="G298" s="19"/>
      <c r="I298" s="26"/>
      <c r="J298" s="25"/>
      <c r="L298" s="26"/>
      <c r="M298" s="25"/>
      <c r="O298" s="26"/>
      <c r="P298" s="25"/>
    </row>
    <row r="299" spans="4:16">
      <c r="D299" s="18"/>
      <c r="E299" s="19"/>
      <c r="F299" s="12"/>
      <c r="G299" s="19"/>
      <c r="I299" s="26"/>
      <c r="J299" s="25"/>
      <c r="L299" s="26"/>
      <c r="M299" s="25"/>
      <c r="O299" s="26"/>
      <c r="P299" s="25"/>
    </row>
    <row r="300" spans="4:16">
      <c r="D300" s="18"/>
      <c r="E300" s="19"/>
      <c r="F300" s="20"/>
      <c r="G300" s="19"/>
      <c r="I300" s="26"/>
      <c r="J300" s="25"/>
      <c r="L300" s="26"/>
      <c r="M300" s="25"/>
      <c r="O300" s="26"/>
      <c r="P300" s="25"/>
    </row>
    <row r="301" spans="4:16">
      <c r="D301" s="18"/>
      <c r="E301" s="19"/>
      <c r="F301" s="12"/>
      <c r="G301" s="19"/>
      <c r="I301" s="27"/>
      <c r="J301" s="28"/>
      <c r="L301" s="27"/>
      <c r="M301" s="28"/>
      <c r="O301" s="27"/>
      <c r="P301" s="28"/>
    </row>
    <row r="302" spans="4:16">
      <c r="D302" s="18"/>
      <c r="E302" s="19"/>
      <c r="F302" s="20"/>
      <c r="G302" s="19"/>
      <c r="I302" s="27"/>
      <c r="J302" s="28"/>
      <c r="L302" s="27"/>
      <c r="M302" s="28"/>
      <c r="O302" s="27"/>
      <c r="P302" s="28"/>
    </row>
    <row r="303" spans="4:16">
      <c r="D303" s="18"/>
      <c r="E303" s="19"/>
      <c r="F303" s="12"/>
      <c r="G303" s="19"/>
      <c r="I303" s="27"/>
      <c r="J303" s="28"/>
      <c r="L303" s="27"/>
      <c r="M303" s="28"/>
      <c r="O303" s="27"/>
      <c r="P303" s="28"/>
    </row>
    <row r="304" spans="4:16">
      <c r="D304" s="18"/>
      <c r="E304" s="19"/>
      <c r="F304" s="20"/>
      <c r="G304" s="19"/>
      <c r="I304" s="27"/>
      <c r="J304" s="28"/>
      <c r="L304" s="27"/>
      <c r="M304" s="28"/>
      <c r="O304" s="27"/>
      <c r="P304" s="28"/>
    </row>
    <row r="305" spans="4:16">
      <c r="D305" s="18"/>
      <c r="E305" s="19"/>
      <c r="F305" s="12"/>
      <c r="G305" s="19"/>
      <c r="I305" s="27"/>
      <c r="J305" s="28"/>
      <c r="L305" s="27"/>
      <c r="M305" s="28"/>
      <c r="O305" s="27"/>
      <c r="P305" s="28"/>
    </row>
    <row r="306" spans="4:16">
      <c r="D306" s="18"/>
      <c r="E306" s="19"/>
      <c r="F306" s="20"/>
      <c r="G306" s="19"/>
      <c r="I306" s="27"/>
      <c r="J306" s="28"/>
      <c r="L306" s="27"/>
      <c r="M306" s="28"/>
      <c r="O306" s="27"/>
      <c r="P306" s="28"/>
    </row>
    <row r="307" spans="4:16">
      <c r="D307" s="18"/>
      <c r="E307" s="19"/>
      <c r="F307" s="12"/>
      <c r="G307" s="19"/>
      <c r="I307" s="27"/>
      <c r="J307" s="28"/>
      <c r="L307" s="27"/>
      <c r="M307" s="28"/>
      <c r="O307" s="27"/>
      <c r="P307" s="28"/>
    </row>
    <row r="308" spans="4:16">
      <c r="D308" s="18"/>
      <c r="E308" s="19"/>
      <c r="F308" s="20"/>
      <c r="G308" s="19"/>
      <c r="I308" s="27"/>
      <c r="J308" s="28"/>
      <c r="L308" s="27"/>
      <c r="M308" s="28"/>
      <c r="O308" s="27"/>
      <c r="P308" s="28"/>
    </row>
    <row r="309" spans="4:16">
      <c r="D309" s="18"/>
      <c r="E309" s="19"/>
      <c r="F309" s="12"/>
      <c r="G309" s="19"/>
      <c r="I309" s="27"/>
      <c r="J309" s="28"/>
      <c r="L309" s="27"/>
      <c r="M309" s="28"/>
      <c r="O309" s="27"/>
      <c r="P309" s="28"/>
    </row>
    <row r="310" spans="4:16">
      <c r="D310" s="18"/>
      <c r="E310" s="19"/>
      <c r="F310" s="20"/>
      <c r="G310" s="19"/>
      <c r="I310" s="27"/>
      <c r="J310" s="28"/>
      <c r="L310" s="27"/>
      <c r="M310" s="28"/>
      <c r="O310" s="27"/>
      <c r="P310" s="28"/>
    </row>
    <row r="311" spans="4:16">
      <c r="D311" s="18"/>
      <c r="E311" s="19"/>
      <c r="F311" s="12"/>
      <c r="G311" s="19"/>
      <c r="I311" s="27"/>
      <c r="J311" s="28"/>
      <c r="L311" s="27"/>
      <c r="M311" s="28"/>
      <c r="O311" s="27"/>
      <c r="P311" s="28"/>
    </row>
    <row r="312" spans="4:16">
      <c r="D312" s="18"/>
      <c r="E312" s="19"/>
      <c r="F312" s="20"/>
      <c r="G312" s="19"/>
      <c r="I312" s="27"/>
      <c r="J312" s="28"/>
      <c r="L312" s="27"/>
      <c r="M312" s="28"/>
      <c r="O312" s="27"/>
      <c r="P312" s="28"/>
    </row>
    <row r="313" spans="4:16">
      <c r="D313" s="18"/>
      <c r="E313" s="19"/>
      <c r="F313" s="12"/>
      <c r="G313" s="19"/>
      <c r="I313" s="27"/>
      <c r="J313" s="28"/>
      <c r="L313" s="27"/>
      <c r="M313" s="28"/>
      <c r="O313" s="27"/>
      <c r="P313" s="28"/>
    </row>
    <row r="314" spans="4:16">
      <c r="D314" s="18"/>
      <c r="E314" s="19"/>
      <c r="F314" s="20"/>
      <c r="G314" s="19"/>
      <c r="I314" s="27"/>
      <c r="J314" s="28"/>
      <c r="L314" s="27"/>
      <c r="M314" s="28"/>
      <c r="O314" s="27"/>
      <c r="P314" s="28"/>
    </row>
    <row r="315" spans="4:16">
      <c r="D315" s="18"/>
      <c r="E315" s="19"/>
      <c r="F315" s="12"/>
      <c r="G315" s="19"/>
      <c r="I315" s="27"/>
      <c r="J315" s="28"/>
      <c r="L315" s="27"/>
      <c r="M315" s="28"/>
      <c r="O315" s="27"/>
      <c r="P315" s="28"/>
    </row>
    <row r="316" spans="4:16">
      <c r="D316" s="18"/>
      <c r="E316" s="19"/>
      <c r="F316" s="20"/>
      <c r="G316" s="19"/>
      <c r="I316" s="27"/>
      <c r="J316" s="28"/>
      <c r="L316" s="27"/>
      <c r="M316" s="28"/>
      <c r="O316" s="27"/>
      <c r="P316" s="28"/>
    </row>
    <row r="317" spans="4:16">
      <c r="D317" s="18"/>
      <c r="E317" s="19"/>
      <c r="F317" s="12"/>
      <c r="G317" s="19"/>
      <c r="I317" s="27"/>
      <c r="J317" s="28"/>
      <c r="L317" s="27"/>
      <c r="M317" s="28"/>
      <c r="O317" s="27"/>
      <c r="P317" s="28"/>
    </row>
    <row r="318" spans="4:16">
      <c r="D318" s="18"/>
      <c r="E318" s="19"/>
      <c r="F318" s="20"/>
      <c r="G318" s="19"/>
      <c r="I318" s="27"/>
      <c r="J318" s="28"/>
      <c r="L318" s="27"/>
      <c r="M318" s="28"/>
      <c r="O318" s="27"/>
      <c r="P318" s="28"/>
    </row>
    <row r="319" spans="4:16">
      <c r="D319" s="18"/>
      <c r="E319" s="19"/>
      <c r="F319" s="12"/>
      <c r="G319" s="19"/>
      <c r="I319" s="27"/>
      <c r="J319" s="28"/>
      <c r="L319" s="27"/>
      <c r="M319" s="28"/>
      <c r="O319" s="27"/>
      <c r="P319" s="28"/>
    </row>
    <row r="320" spans="4:16">
      <c r="D320" s="18"/>
      <c r="E320" s="19"/>
      <c r="F320" s="20"/>
      <c r="G320" s="19"/>
      <c r="I320" s="27"/>
      <c r="J320" s="28"/>
      <c r="L320" s="27"/>
      <c r="M320" s="28"/>
      <c r="O320" s="27"/>
      <c r="P320" s="28"/>
    </row>
    <row r="321" spans="4:16">
      <c r="D321" s="18"/>
      <c r="E321" s="19"/>
      <c r="F321" s="12"/>
      <c r="G321" s="19"/>
      <c r="I321" s="27"/>
      <c r="J321" s="28"/>
      <c r="L321" s="27"/>
      <c r="M321" s="28"/>
      <c r="O321" s="27"/>
      <c r="P321" s="28"/>
    </row>
    <row r="322" spans="4:16">
      <c r="D322" s="18"/>
      <c r="E322" s="19"/>
      <c r="F322" s="20"/>
      <c r="G322" s="19"/>
      <c r="I322" s="27"/>
      <c r="J322" s="28"/>
      <c r="L322" s="27"/>
      <c r="M322" s="28"/>
      <c r="O322" s="27"/>
      <c r="P322" s="28"/>
    </row>
    <row r="323" spans="4:16">
      <c r="D323" s="18"/>
      <c r="E323" s="19"/>
      <c r="F323" s="12"/>
      <c r="G323" s="19"/>
      <c r="I323" s="27"/>
      <c r="J323" s="28"/>
      <c r="L323" s="27"/>
      <c r="M323" s="28"/>
      <c r="O323" s="27"/>
      <c r="P323" s="28"/>
    </row>
    <row r="324" spans="4:16">
      <c r="D324" s="18"/>
      <c r="E324" s="19"/>
      <c r="F324" s="20"/>
      <c r="G324" s="19"/>
      <c r="I324" s="27"/>
      <c r="J324" s="28"/>
      <c r="L324" s="27"/>
      <c r="M324" s="28"/>
      <c r="O324" s="27"/>
      <c r="P324" s="28"/>
    </row>
    <row r="325" spans="4:16">
      <c r="D325" s="18"/>
      <c r="E325" s="19"/>
      <c r="F325" s="12"/>
      <c r="G325" s="19"/>
      <c r="I325" s="27"/>
      <c r="J325" s="28"/>
      <c r="L325" s="27"/>
      <c r="M325" s="28"/>
      <c r="O325" s="27"/>
      <c r="P325" s="28"/>
    </row>
    <row r="326" spans="4:16">
      <c r="D326" s="18"/>
      <c r="E326" s="19"/>
      <c r="F326" s="20"/>
      <c r="G326" s="19"/>
      <c r="I326" s="27"/>
      <c r="J326" s="28"/>
      <c r="L326" s="27"/>
      <c r="M326" s="28"/>
      <c r="O326" s="27"/>
      <c r="P326" s="28"/>
    </row>
    <row r="327" spans="4:16">
      <c r="D327" s="18"/>
      <c r="E327" s="19"/>
      <c r="F327" s="12"/>
      <c r="G327" s="19"/>
      <c r="I327" s="27"/>
      <c r="J327" s="28"/>
      <c r="L327" s="27"/>
      <c r="M327" s="28"/>
      <c r="O327" s="27"/>
      <c r="P327" s="28"/>
    </row>
    <row r="328" spans="4:16">
      <c r="D328" s="18"/>
      <c r="E328" s="19"/>
      <c r="F328" s="20"/>
      <c r="G328" s="19"/>
      <c r="I328" s="27"/>
      <c r="J328" s="28"/>
      <c r="L328" s="27"/>
      <c r="M328" s="28"/>
      <c r="O328" s="27"/>
      <c r="P328" s="28"/>
    </row>
    <row r="329" spans="4:16">
      <c r="D329" s="18"/>
      <c r="E329" s="19"/>
      <c r="F329" s="12"/>
      <c r="G329" s="19"/>
      <c r="I329" s="27"/>
      <c r="J329" s="28"/>
      <c r="L329" s="27"/>
      <c r="M329" s="28"/>
      <c r="O329" s="27"/>
      <c r="P329" s="28"/>
    </row>
    <row r="330" spans="4:16">
      <c r="D330" s="18"/>
      <c r="E330" s="19"/>
      <c r="F330" s="20"/>
      <c r="G330" s="19"/>
      <c r="I330" s="27"/>
      <c r="J330" s="28"/>
      <c r="L330" s="27"/>
      <c r="M330" s="28"/>
      <c r="O330" s="27"/>
      <c r="P330" s="28"/>
    </row>
    <row r="331" spans="4:16">
      <c r="D331" s="18"/>
      <c r="E331" s="19"/>
      <c r="F331" s="12"/>
      <c r="G331" s="19"/>
      <c r="I331" s="27"/>
      <c r="J331" s="28"/>
      <c r="L331" s="27"/>
      <c r="M331" s="28"/>
      <c r="O331" s="27"/>
      <c r="P331" s="28"/>
    </row>
    <row r="332" spans="4:16">
      <c r="D332" s="18"/>
      <c r="E332" s="19"/>
      <c r="F332" s="20"/>
      <c r="G332" s="19"/>
      <c r="I332" s="27"/>
      <c r="J332" s="28"/>
      <c r="L332" s="27"/>
      <c r="M332" s="28"/>
      <c r="O332" s="27"/>
      <c r="P332" s="28"/>
    </row>
    <row r="333" spans="4:16">
      <c r="D333" s="18"/>
      <c r="E333" s="19"/>
      <c r="F333" s="12"/>
      <c r="G333" s="19"/>
      <c r="I333" s="27"/>
      <c r="J333" s="28"/>
      <c r="L333" s="27"/>
      <c r="M333" s="28"/>
      <c r="O333" s="27"/>
      <c r="P333" s="28"/>
    </row>
    <row r="334" spans="4:16">
      <c r="D334" s="18"/>
      <c r="E334" s="19"/>
      <c r="F334" s="20"/>
      <c r="G334" s="19"/>
      <c r="I334" s="27"/>
      <c r="J334" s="28"/>
      <c r="L334" s="27"/>
      <c r="M334" s="28"/>
      <c r="O334" s="27"/>
      <c r="P334" s="28"/>
    </row>
    <row r="335" spans="4:16">
      <c r="D335" s="18"/>
      <c r="E335" s="19"/>
      <c r="F335" s="12"/>
      <c r="G335" s="19"/>
      <c r="I335" s="27"/>
      <c r="J335" s="28"/>
      <c r="L335" s="27"/>
      <c r="M335" s="28"/>
      <c r="O335" s="27"/>
      <c r="P335" s="28"/>
    </row>
    <row r="336" spans="4:16">
      <c r="D336" s="18"/>
      <c r="E336" s="19"/>
      <c r="F336" s="20"/>
      <c r="G336" s="19"/>
      <c r="I336" s="27"/>
      <c r="J336" s="28"/>
      <c r="L336" s="27"/>
      <c r="M336" s="28"/>
      <c r="O336" s="27"/>
      <c r="P336" s="28"/>
    </row>
    <row r="337" spans="4:16">
      <c r="D337" s="18"/>
      <c r="E337" s="19"/>
      <c r="F337" s="12"/>
      <c r="G337" s="19"/>
      <c r="I337" s="27"/>
      <c r="J337" s="28"/>
      <c r="L337" s="27"/>
      <c r="M337" s="28"/>
      <c r="O337" s="27"/>
      <c r="P337" s="28"/>
    </row>
    <row r="338" spans="4:16">
      <c r="D338" s="18"/>
      <c r="E338" s="19"/>
      <c r="F338" s="20"/>
      <c r="G338" s="19"/>
      <c r="I338" s="27"/>
      <c r="J338" s="28"/>
      <c r="L338" s="27"/>
      <c r="M338" s="28"/>
      <c r="O338" s="27"/>
      <c r="P338" s="28"/>
    </row>
    <row r="339" spans="4:16">
      <c r="D339" s="18"/>
      <c r="E339" s="19"/>
      <c r="F339" s="12"/>
      <c r="G339" s="19"/>
      <c r="I339" s="27"/>
      <c r="J339" s="28"/>
      <c r="L339" s="27"/>
      <c r="M339" s="28"/>
      <c r="O339" s="27"/>
      <c r="P339" s="28"/>
    </row>
    <row r="340" spans="4:16">
      <c r="D340" s="18"/>
      <c r="E340" s="19"/>
      <c r="F340" s="20"/>
      <c r="G340" s="19"/>
      <c r="I340" s="27"/>
      <c r="J340" s="28"/>
      <c r="L340" s="27"/>
      <c r="M340" s="28"/>
      <c r="O340" s="27"/>
      <c r="P340" s="28"/>
    </row>
    <row r="341" spans="4:16">
      <c r="D341" s="18"/>
      <c r="E341" s="19"/>
      <c r="F341" s="12"/>
      <c r="G341" s="19"/>
      <c r="I341" s="27"/>
      <c r="J341" s="28"/>
      <c r="L341" s="27"/>
      <c r="M341" s="28"/>
      <c r="O341" s="27"/>
      <c r="P341" s="28"/>
    </row>
    <row r="342" spans="4:16">
      <c r="D342" s="18"/>
      <c r="E342" s="19"/>
      <c r="F342" s="20"/>
      <c r="G342" s="19"/>
      <c r="I342" s="27"/>
      <c r="J342" s="28"/>
      <c r="L342" s="27"/>
      <c r="M342" s="28"/>
      <c r="O342" s="27"/>
      <c r="P342" s="28"/>
    </row>
    <row r="343" spans="4:16">
      <c r="D343" s="18"/>
      <c r="E343" s="19"/>
      <c r="F343" s="12"/>
      <c r="G343" s="19"/>
      <c r="I343" s="27"/>
      <c r="J343" s="28"/>
      <c r="L343" s="27"/>
      <c r="M343" s="28"/>
      <c r="O343" s="27"/>
      <c r="P343" s="28"/>
    </row>
    <row r="344" spans="4:16">
      <c r="D344" s="18"/>
      <c r="E344" s="19"/>
      <c r="F344" s="20"/>
      <c r="G344" s="19"/>
      <c r="I344" s="27"/>
      <c r="J344" s="28"/>
      <c r="L344" s="27"/>
      <c r="M344" s="28"/>
      <c r="O344" s="27"/>
      <c r="P344" s="28"/>
    </row>
    <row r="345" spans="4:16">
      <c r="D345" s="18"/>
      <c r="E345" s="19"/>
      <c r="F345" s="12"/>
      <c r="G345" s="19"/>
      <c r="I345" s="27"/>
      <c r="J345" s="28"/>
      <c r="L345" s="27"/>
      <c r="M345" s="28"/>
      <c r="O345" s="27"/>
      <c r="P345" s="28"/>
    </row>
    <row r="346" spans="4:16">
      <c r="D346" s="18"/>
      <c r="E346" s="19"/>
      <c r="F346" s="20"/>
      <c r="G346" s="19"/>
      <c r="I346" s="27"/>
      <c r="J346" s="28"/>
      <c r="L346" s="27"/>
      <c r="M346" s="28"/>
      <c r="O346" s="27"/>
      <c r="P346" s="28"/>
    </row>
    <row r="347" spans="4:16">
      <c r="D347" s="18"/>
      <c r="E347" s="19"/>
      <c r="F347" s="12"/>
      <c r="G347" s="19"/>
      <c r="I347" s="27"/>
      <c r="J347" s="28"/>
      <c r="L347" s="27"/>
      <c r="M347" s="28"/>
      <c r="O347" s="27"/>
      <c r="P347" s="28"/>
    </row>
    <row r="348" spans="4:16">
      <c r="D348" s="18"/>
      <c r="E348" s="19"/>
      <c r="F348" s="20"/>
      <c r="G348" s="19"/>
      <c r="I348" s="27"/>
      <c r="J348" s="28"/>
      <c r="L348" s="27"/>
      <c r="M348" s="28"/>
      <c r="O348" s="27"/>
      <c r="P348" s="28"/>
    </row>
    <row r="349" spans="4:7">
      <c r="D349" s="18"/>
      <c r="E349" s="19"/>
      <c r="F349" s="12"/>
      <c r="G349" s="19"/>
    </row>
    <row r="350" spans="4:7">
      <c r="D350" s="18"/>
      <c r="E350" s="19"/>
      <c r="F350" s="20"/>
      <c r="G350" s="19"/>
    </row>
    <row r="351" spans="4:7">
      <c r="D351" s="18"/>
      <c r="E351" s="19"/>
      <c r="F351" s="12"/>
      <c r="G351" s="19"/>
    </row>
    <row r="352" spans="4:7">
      <c r="D352" s="18"/>
      <c r="E352" s="19"/>
      <c r="F352" s="20"/>
      <c r="G352" s="19"/>
    </row>
    <row r="353" spans="4:7">
      <c r="D353" s="18"/>
      <c r="E353" s="19"/>
      <c r="F353" s="12"/>
      <c r="G353" s="19"/>
    </row>
    <row r="354" spans="4:7">
      <c r="D354" s="18"/>
      <c r="E354" s="19"/>
      <c r="F354" s="20"/>
      <c r="G354" s="19"/>
    </row>
    <row r="355" spans="4:7">
      <c r="D355" s="18"/>
      <c r="E355" s="19"/>
      <c r="F355" s="12"/>
      <c r="G355" s="19"/>
    </row>
    <row r="356" spans="4:7">
      <c r="D356" s="18"/>
      <c r="E356" s="19"/>
      <c r="F356" s="20"/>
      <c r="G356" s="19"/>
    </row>
    <row r="357" spans="4:7">
      <c r="D357" s="18"/>
      <c r="E357" s="19"/>
      <c r="F357" s="12"/>
      <c r="G357" s="19"/>
    </row>
    <row r="358" spans="4:7">
      <c r="D358" s="18"/>
      <c r="E358" s="19"/>
      <c r="F358" s="20"/>
      <c r="G358" s="19"/>
    </row>
    <row r="359" spans="4:7">
      <c r="D359" s="18"/>
      <c r="E359" s="19"/>
      <c r="F359" s="12"/>
      <c r="G359" s="19"/>
    </row>
    <row r="360" spans="4:7">
      <c r="D360" s="18"/>
      <c r="E360" s="19"/>
      <c r="F360" s="20"/>
      <c r="G360" s="19"/>
    </row>
    <row r="361" spans="4:7">
      <c r="D361" s="18"/>
      <c r="E361" s="19"/>
      <c r="F361" s="12"/>
      <c r="G361" s="19"/>
    </row>
    <row r="362" spans="4:7">
      <c r="D362" s="18"/>
      <c r="E362" s="19"/>
      <c r="F362" s="20"/>
      <c r="G362" s="19"/>
    </row>
    <row r="363" spans="4:7">
      <c r="D363" s="18"/>
      <c r="E363" s="19"/>
      <c r="F363" s="12"/>
      <c r="G363" s="19"/>
    </row>
    <row r="364" spans="4:7">
      <c r="D364" s="18"/>
      <c r="E364" s="19"/>
      <c r="F364" s="20"/>
      <c r="G364" s="19"/>
    </row>
    <row r="365" spans="4:7">
      <c r="D365" s="18"/>
      <c r="E365" s="19"/>
      <c r="F365" s="12"/>
      <c r="G365" s="19"/>
    </row>
    <row r="366" spans="4:7">
      <c r="D366" s="18"/>
      <c r="E366" s="19"/>
      <c r="F366" s="20"/>
      <c r="G366" s="19"/>
    </row>
    <row r="367" spans="4:7">
      <c r="D367" s="18"/>
      <c r="E367" s="19"/>
      <c r="F367" s="12"/>
      <c r="G367" s="19"/>
    </row>
    <row r="368" spans="4:7">
      <c r="D368" s="18"/>
      <c r="E368" s="19"/>
      <c r="F368" s="20"/>
      <c r="G368" s="19"/>
    </row>
    <row r="369" spans="4:7">
      <c r="D369" s="18"/>
      <c r="E369" s="19"/>
      <c r="F369" s="12"/>
      <c r="G369" s="19"/>
    </row>
    <row r="370" spans="4:7">
      <c r="D370" s="18"/>
      <c r="E370" s="19"/>
      <c r="F370" s="20"/>
      <c r="G370" s="19"/>
    </row>
    <row r="371" spans="4:7">
      <c r="D371" s="18"/>
      <c r="E371" s="19"/>
      <c r="F371" s="12"/>
      <c r="G371" s="19"/>
    </row>
    <row r="372" spans="4:7">
      <c r="D372" s="18"/>
      <c r="E372" s="19"/>
      <c r="F372" s="20"/>
      <c r="G372" s="19"/>
    </row>
    <row r="373" spans="4:7">
      <c r="D373" s="18"/>
      <c r="E373" s="19"/>
      <c r="F373" s="12"/>
      <c r="G373" s="19"/>
    </row>
    <row r="374" spans="4:7">
      <c r="D374" s="18"/>
      <c r="E374" s="19"/>
      <c r="F374" s="20"/>
      <c r="G374" s="19"/>
    </row>
    <row r="375" spans="4:7">
      <c r="D375" s="18"/>
      <c r="E375" s="19"/>
      <c r="F375" s="12"/>
      <c r="G375" s="19"/>
    </row>
    <row r="376" spans="4:7">
      <c r="D376" s="18"/>
      <c r="E376" s="19"/>
      <c r="F376" s="20"/>
      <c r="G376" s="19"/>
    </row>
    <row r="377" spans="4:7">
      <c r="D377" s="18"/>
      <c r="E377" s="19"/>
      <c r="F377" s="12"/>
      <c r="G377" s="19"/>
    </row>
    <row r="378" spans="4:7">
      <c r="D378" s="18"/>
      <c r="E378" s="19"/>
      <c r="F378" s="20"/>
      <c r="G378" s="19"/>
    </row>
    <row r="379" spans="4:7">
      <c r="D379" s="18"/>
      <c r="E379" s="19"/>
      <c r="F379" s="12"/>
      <c r="G379" s="19"/>
    </row>
    <row r="380" spans="4:7">
      <c r="D380" s="18"/>
      <c r="E380" s="19"/>
      <c r="F380" s="20"/>
      <c r="G380" s="19"/>
    </row>
    <row r="381" spans="4:7">
      <c r="D381" s="18"/>
      <c r="E381" s="19"/>
      <c r="F381" s="12"/>
      <c r="G381" s="19"/>
    </row>
    <row r="382" spans="4:7">
      <c r="D382" s="18"/>
      <c r="E382" s="19"/>
      <c r="F382" s="20"/>
      <c r="G382" s="19"/>
    </row>
    <row r="383" spans="4:7">
      <c r="D383" s="18"/>
      <c r="E383" s="19"/>
      <c r="F383" s="12"/>
      <c r="G383" s="19"/>
    </row>
    <row r="384" spans="4:7">
      <c r="D384" s="18"/>
      <c r="E384" s="19"/>
      <c r="F384" s="20"/>
      <c r="G384" s="19"/>
    </row>
    <row r="385" spans="4:7">
      <c r="D385" s="18"/>
      <c r="E385" s="19"/>
      <c r="F385" s="12"/>
      <c r="G385" s="19"/>
    </row>
    <row r="386" spans="4:7">
      <c r="D386" s="18"/>
      <c r="E386" s="19"/>
      <c r="F386" s="20"/>
      <c r="G386" s="19"/>
    </row>
    <row r="387" spans="4:7">
      <c r="D387" s="18"/>
      <c r="E387" s="19"/>
      <c r="F387" s="12"/>
      <c r="G387" s="19"/>
    </row>
    <row r="388" spans="4:7">
      <c r="D388" s="18"/>
      <c r="E388" s="19"/>
      <c r="F388" s="20"/>
      <c r="G388" s="19"/>
    </row>
    <row r="389" spans="4:7">
      <c r="D389" s="18"/>
      <c r="E389" s="19"/>
      <c r="F389" s="12"/>
      <c r="G389" s="19"/>
    </row>
    <row r="390" spans="4:7">
      <c r="D390" s="18"/>
      <c r="E390" s="19"/>
      <c r="F390" s="20"/>
      <c r="G390" s="19"/>
    </row>
    <row r="391" spans="4:7">
      <c r="D391" s="18"/>
      <c r="E391" s="19"/>
      <c r="F391" s="12"/>
      <c r="G391" s="19"/>
    </row>
    <row r="392" spans="4:7">
      <c r="D392" s="18"/>
      <c r="E392" s="19"/>
      <c r="F392" s="20"/>
      <c r="G392" s="19"/>
    </row>
    <row r="393" spans="4:7">
      <c r="D393" s="18"/>
      <c r="E393" s="19"/>
      <c r="F393" s="12"/>
      <c r="G393" s="19"/>
    </row>
    <row r="394" spans="4:7">
      <c r="D394" s="18"/>
      <c r="E394" s="19"/>
      <c r="F394" s="20"/>
      <c r="G394" s="19"/>
    </row>
    <row r="395" spans="4:7">
      <c r="D395" s="18"/>
      <c r="E395" s="19"/>
      <c r="F395" s="12"/>
      <c r="G395" s="19"/>
    </row>
    <row r="396" spans="4:7">
      <c r="D396" s="18"/>
      <c r="E396" s="19"/>
      <c r="F396" s="20"/>
      <c r="G396" s="19"/>
    </row>
    <row r="397" spans="4:7">
      <c r="D397" s="18"/>
      <c r="E397" s="19"/>
      <c r="F397" s="12"/>
      <c r="G397" s="19"/>
    </row>
    <row r="398" spans="4:7">
      <c r="D398" s="18"/>
      <c r="E398" s="19"/>
      <c r="F398" s="20"/>
      <c r="G398" s="19"/>
    </row>
    <row r="399" spans="4:7">
      <c r="D399" s="18"/>
      <c r="E399" s="19"/>
      <c r="F399" s="12"/>
      <c r="G399" s="19"/>
    </row>
    <row r="400" spans="4:7">
      <c r="D400" s="18"/>
      <c r="E400" s="19"/>
      <c r="F400" s="20"/>
      <c r="G400" s="19"/>
    </row>
  </sheetData>
  <mergeCells count="8">
    <mergeCell ref="B2:B3"/>
    <mergeCell ref="B8:B11"/>
    <mergeCell ref="B13:B16"/>
    <mergeCell ref="B18:B21"/>
    <mergeCell ref="D1:D2"/>
    <mergeCell ref="E1:E2"/>
    <mergeCell ref="F1:F2"/>
    <mergeCell ref="G1:G2"/>
  </mergeCells>
  <dataValidations count="2">
    <dataValidation type="list" allowBlank="1" showInputMessage="1" showErrorMessage="1" sqref="B8:B11">
      <formula1>"2016,2017,2018,2019,2020,2021,2022,2023,2024"</formula1>
    </dataValidation>
    <dataValidation type="list" allowBlank="1" showInputMessage="1" showErrorMessage="1" sqref="B13:B16">
      <formula1>"一季度,二季度,三季度,四季度"</formula1>
    </dataValidation>
  </dataValidations>
  <pageMargins left="0.75" right="0.75" top="1" bottom="1" header="0.511805555555556" footer="0.511805555555556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400"/>
  <sheetViews>
    <sheetView showGridLines="0" workbookViewId="0">
      <selection activeCell="F35" sqref="$A1:$XFD1048576"/>
    </sheetView>
  </sheetViews>
  <sheetFormatPr defaultColWidth="9" defaultRowHeight="16.5"/>
  <cols>
    <col min="1" max="1" width="2.5" style="1" customWidth="1"/>
    <col min="2" max="2" width="34.125" style="1" customWidth="1"/>
    <col min="3" max="3" width="2.375" style="2" customWidth="1"/>
    <col min="4" max="4" width="11.125" style="3" customWidth="1"/>
    <col min="5" max="5" width="14.875" style="3" customWidth="1"/>
    <col min="6" max="6" width="14" style="4" customWidth="1"/>
    <col min="7" max="7" width="11.75" style="3" customWidth="1"/>
    <col min="8" max="8" width="2.125" style="1" customWidth="1"/>
    <col min="9" max="9" width="13.125" style="1" customWidth="1"/>
    <col min="10" max="10" width="15" style="5" customWidth="1"/>
    <col min="11" max="11" width="1.75" style="1" customWidth="1"/>
    <col min="12" max="12" width="13.125" style="1" customWidth="1"/>
    <col min="13" max="13" width="15" style="5" customWidth="1"/>
    <col min="14" max="14" width="1.5" style="1" customWidth="1"/>
    <col min="15" max="15" width="13.125" style="1" customWidth="1"/>
    <col min="16" max="16" width="15" style="5" customWidth="1"/>
    <col min="17" max="16384" width="9" style="1"/>
  </cols>
  <sheetData>
    <row r="1" ht="27.95" customHeight="1" spans="4:17">
      <c r="D1" s="6" t="s">
        <v>10</v>
      </c>
      <c r="E1" s="6" t="s">
        <v>11</v>
      </c>
      <c r="F1" s="6" t="s">
        <v>12</v>
      </c>
      <c r="G1" s="6" t="s">
        <v>13</v>
      </c>
      <c r="H1" s="7"/>
      <c r="I1" s="21" t="str">
        <f>B13&amp;"月份："</f>
        <v>三季度月份：</v>
      </c>
      <c r="J1" s="21">
        <v>7</v>
      </c>
      <c r="K1" s="21"/>
      <c r="L1" s="21" t="str">
        <f>B13&amp;"月份："</f>
        <v>三季度月份：</v>
      </c>
      <c r="M1" s="21">
        <v>8</v>
      </c>
      <c r="N1" s="21"/>
      <c r="O1" s="21" t="str">
        <f>B13&amp;"月份："</f>
        <v>三季度月份：</v>
      </c>
      <c r="P1" s="21">
        <v>9</v>
      </c>
      <c r="Q1" s="7"/>
    </row>
    <row r="2" ht="21" customHeight="1" spans="2:17">
      <c r="B2" s="8" t="s">
        <v>14</v>
      </c>
      <c r="D2" s="6"/>
      <c r="E2" s="6"/>
      <c r="F2" s="6"/>
      <c r="G2" s="6"/>
      <c r="H2" s="7"/>
      <c r="I2" s="22" t="s">
        <v>15</v>
      </c>
      <c r="J2" s="23" t="s">
        <v>12</v>
      </c>
      <c r="K2" s="7"/>
      <c r="L2" s="22" t="s">
        <v>15</v>
      </c>
      <c r="M2" s="23" t="s">
        <v>12</v>
      </c>
      <c r="N2" s="7"/>
      <c r="O2" s="22" t="s">
        <v>15</v>
      </c>
      <c r="P2" s="23" t="s">
        <v>12</v>
      </c>
      <c r="Q2" s="7"/>
    </row>
    <row r="3" ht="17.25" spans="2:17">
      <c r="B3" s="9"/>
      <c r="C3" s="2"/>
      <c r="D3" s="10">
        <v>43282</v>
      </c>
      <c r="E3" s="11" t="s">
        <v>16</v>
      </c>
      <c r="F3" s="12">
        <v>950</v>
      </c>
      <c r="G3" s="11"/>
      <c r="H3" s="7"/>
      <c r="I3" s="10">
        <f t="shared" ref="I3:I33" si="0">IF(MONTH(DATE($B$8,$J$1,ROW()-2))=$J$1,DATE($B$8,$J$1,ROW()-2),"")</f>
        <v>43282</v>
      </c>
      <c r="J3" s="12">
        <f ca="1" t="shared" ref="J3:J33" si="1">SUMIF(D:F,I3,F:F)</f>
        <v>950</v>
      </c>
      <c r="K3" s="7"/>
      <c r="L3" s="10">
        <f t="shared" ref="L3:L33" si="2">IF(MONTH(DATE($B$8,$M$1,ROW()-2))=$M$1,DATE($B$8,$M$1,ROW()-2),"")</f>
        <v>43313</v>
      </c>
      <c r="M3" s="12">
        <f ca="1" t="shared" ref="M3:M33" si="3">SUMIF(D:F,L3,F:F)</f>
        <v>0</v>
      </c>
      <c r="N3" s="7"/>
      <c r="O3" s="10">
        <f t="shared" ref="O3:O33" si="4">IF(MONTH(DATE($B$8,$P$1,ROW()-2))=$P$1,DATE($B$8,$P$1,ROW()-2),"")</f>
        <v>43344</v>
      </c>
      <c r="P3" s="12">
        <f ca="1" t="shared" ref="P3:P33" si="5">SUMIF(D:F,O3,F:F)</f>
        <v>1660</v>
      </c>
      <c r="Q3" s="7"/>
    </row>
    <row r="4" ht="17.25" spans="2:17">
      <c r="B4" s="3"/>
      <c r="C4" s="2"/>
      <c r="D4" s="10">
        <v>43283</v>
      </c>
      <c r="E4" s="11" t="s">
        <v>17</v>
      </c>
      <c r="F4" s="12">
        <v>966</v>
      </c>
      <c r="G4" s="11"/>
      <c r="H4" s="7"/>
      <c r="I4" s="10">
        <f t="shared" si="0"/>
        <v>43283</v>
      </c>
      <c r="J4" s="12">
        <f ca="1" t="shared" si="1"/>
        <v>966</v>
      </c>
      <c r="K4" s="7"/>
      <c r="L4" s="10">
        <f t="shared" si="2"/>
        <v>43314</v>
      </c>
      <c r="M4" s="12">
        <f ca="1" t="shared" si="3"/>
        <v>0</v>
      </c>
      <c r="N4" s="7"/>
      <c r="O4" s="10">
        <f t="shared" si="4"/>
        <v>43345</v>
      </c>
      <c r="P4" s="12">
        <f ca="1" t="shared" si="5"/>
        <v>0</v>
      </c>
      <c r="Q4" s="7"/>
    </row>
    <row r="5" spans="2:17">
      <c r="B5" s="13"/>
      <c r="C5" s="2"/>
      <c r="D5" s="10">
        <v>43288</v>
      </c>
      <c r="E5" s="11" t="s">
        <v>18</v>
      </c>
      <c r="F5" s="12">
        <v>984</v>
      </c>
      <c r="G5" s="11"/>
      <c r="H5" s="7"/>
      <c r="I5" s="10">
        <f t="shared" si="0"/>
        <v>43284</v>
      </c>
      <c r="J5" s="12">
        <f ca="1" t="shared" si="1"/>
        <v>0</v>
      </c>
      <c r="K5" s="7"/>
      <c r="L5" s="10">
        <f t="shared" si="2"/>
        <v>43315</v>
      </c>
      <c r="M5" s="12">
        <f ca="1" t="shared" si="3"/>
        <v>0</v>
      </c>
      <c r="N5" s="7"/>
      <c r="O5" s="10">
        <f t="shared" si="4"/>
        <v>43346</v>
      </c>
      <c r="P5" s="12">
        <f ca="1" t="shared" si="5"/>
        <v>0</v>
      </c>
      <c r="Q5" s="7"/>
    </row>
    <row r="6" spans="2:17">
      <c r="B6" s="13"/>
      <c r="C6" s="2"/>
      <c r="D6" s="10">
        <v>43299</v>
      </c>
      <c r="E6" s="11" t="s">
        <v>19</v>
      </c>
      <c r="F6" s="12">
        <v>498</v>
      </c>
      <c r="G6" s="11"/>
      <c r="H6" s="7"/>
      <c r="I6" s="10">
        <f t="shared" si="0"/>
        <v>43285</v>
      </c>
      <c r="J6" s="12">
        <f ca="1" t="shared" si="1"/>
        <v>0</v>
      </c>
      <c r="K6" s="7"/>
      <c r="L6" s="10">
        <f t="shared" si="2"/>
        <v>43316</v>
      </c>
      <c r="M6" s="12">
        <f ca="1" t="shared" si="3"/>
        <v>0</v>
      </c>
      <c r="N6" s="7"/>
      <c r="O6" s="10">
        <f t="shared" si="4"/>
        <v>43347</v>
      </c>
      <c r="P6" s="12">
        <f ca="1" t="shared" si="5"/>
        <v>0</v>
      </c>
      <c r="Q6" s="7"/>
    </row>
    <row r="7" ht="17.25" spans="2:17">
      <c r="B7" s="14" t="s">
        <v>20</v>
      </c>
      <c r="C7" s="2"/>
      <c r="D7" s="10">
        <v>43300</v>
      </c>
      <c r="E7" s="11" t="s">
        <v>16</v>
      </c>
      <c r="F7" s="12">
        <v>689</v>
      </c>
      <c r="G7" s="11"/>
      <c r="H7" s="7"/>
      <c r="I7" s="10">
        <f t="shared" si="0"/>
        <v>43286</v>
      </c>
      <c r="J7" s="12">
        <f ca="1" t="shared" si="1"/>
        <v>0</v>
      </c>
      <c r="K7" s="7"/>
      <c r="L7" s="10">
        <f t="shared" si="2"/>
        <v>43317</v>
      </c>
      <c r="M7" s="12">
        <f ca="1" t="shared" si="3"/>
        <v>0</v>
      </c>
      <c r="N7" s="7"/>
      <c r="O7" s="10">
        <f t="shared" si="4"/>
        <v>43348</v>
      </c>
      <c r="P7" s="12">
        <f ca="1" t="shared" si="5"/>
        <v>0</v>
      </c>
      <c r="Q7" s="7"/>
    </row>
    <row r="8" spans="2:17">
      <c r="B8" s="15">
        <v>2018</v>
      </c>
      <c r="D8" s="10">
        <v>43301</v>
      </c>
      <c r="E8" s="11" t="s">
        <v>17</v>
      </c>
      <c r="F8" s="12">
        <v>987</v>
      </c>
      <c r="G8" s="11"/>
      <c r="H8" s="7"/>
      <c r="I8" s="10">
        <f t="shared" si="0"/>
        <v>43287</v>
      </c>
      <c r="J8" s="12">
        <f ca="1" t="shared" si="1"/>
        <v>0</v>
      </c>
      <c r="K8" s="7"/>
      <c r="L8" s="10">
        <f t="shared" si="2"/>
        <v>43318</v>
      </c>
      <c r="M8" s="12">
        <f ca="1" t="shared" si="3"/>
        <v>0</v>
      </c>
      <c r="N8" s="7"/>
      <c r="O8" s="10">
        <f t="shared" si="4"/>
        <v>43349</v>
      </c>
      <c r="P8" s="12">
        <f ca="1" t="shared" si="5"/>
        <v>0</v>
      </c>
      <c r="Q8" s="7"/>
    </row>
    <row r="9" spans="2:17">
      <c r="B9" s="15"/>
      <c r="C9" s="2"/>
      <c r="D9" s="10">
        <v>43322</v>
      </c>
      <c r="E9" s="11" t="s">
        <v>16</v>
      </c>
      <c r="F9" s="12">
        <v>836</v>
      </c>
      <c r="G9" s="11"/>
      <c r="H9" s="7"/>
      <c r="I9" s="10">
        <f t="shared" si="0"/>
        <v>43288</v>
      </c>
      <c r="J9" s="12">
        <f ca="1" t="shared" si="1"/>
        <v>984</v>
      </c>
      <c r="K9" s="7"/>
      <c r="L9" s="10">
        <f t="shared" si="2"/>
        <v>43319</v>
      </c>
      <c r="M9" s="12">
        <f ca="1" t="shared" si="3"/>
        <v>0</v>
      </c>
      <c r="N9" s="7"/>
      <c r="O9" s="10">
        <f t="shared" si="4"/>
        <v>43350</v>
      </c>
      <c r="P9" s="12">
        <f ca="1" t="shared" si="5"/>
        <v>0</v>
      </c>
      <c r="Q9" s="7"/>
    </row>
    <row r="10" spans="2:17">
      <c r="B10" s="15"/>
      <c r="C10" s="2"/>
      <c r="D10" s="10">
        <v>43323</v>
      </c>
      <c r="E10" s="11" t="s">
        <v>17</v>
      </c>
      <c r="F10" s="12">
        <v>581</v>
      </c>
      <c r="G10" s="11"/>
      <c r="H10" s="7"/>
      <c r="I10" s="10">
        <f t="shared" si="0"/>
        <v>43289</v>
      </c>
      <c r="J10" s="12">
        <f ca="1" t="shared" si="1"/>
        <v>0</v>
      </c>
      <c r="K10" s="7"/>
      <c r="L10" s="10">
        <f t="shared" si="2"/>
        <v>43320</v>
      </c>
      <c r="M10" s="12">
        <f ca="1" t="shared" si="3"/>
        <v>0</v>
      </c>
      <c r="N10" s="7"/>
      <c r="O10" s="10">
        <f t="shared" si="4"/>
        <v>43351</v>
      </c>
      <c r="P10" s="12">
        <f ca="1" t="shared" si="5"/>
        <v>0</v>
      </c>
      <c r="Q10" s="7"/>
    </row>
    <row r="11" spans="2:17">
      <c r="B11" s="15"/>
      <c r="C11" s="2"/>
      <c r="D11" s="10">
        <v>43327</v>
      </c>
      <c r="E11" s="11" t="s">
        <v>18</v>
      </c>
      <c r="F11" s="12">
        <v>311</v>
      </c>
      <c r="G11" s="11"/>
      <c r="H11" s="7"/>
      <c r="I11" s="10">
        <f t="shared" si="0"/>
        <v>43290</v>
      </c>
      <c r="J11" s="12">
        <f ca="1" t="shared" si="1"/>
        <v>0</v>
      </c>
      <c r="K11" s="7"/>
      <c r="L11" s="10">
        <f t="shared" si="2"/>
        <v>43321</v>
      </c>
      <c r="M11" s="12">
        <f ca="1" t="shared" si="3"/>
        <v>0</v>
      </c>
      <c r="N11" s="7"/>
      <c r="O11" s="10">
        <f t="shared" si="4"/>
        <v>43352</v>
      </c>
      <c r="P11" s="12">
        <f ca="1" t="shared" si="5"/>
        <v>0</v>
      </c>
      <c r="Q11" s="7"/>
    </row>
    <row r="12" ht="17.25" spans="2:17">
      <c r="B12" s="14" t="s">
        <v>21</v>
      </c>
      <c r="C12" s="2"/>
      <c r="D12" s="10">
        <v>43330</v>
      </c>
      <c r="E12" s="11" t="s">
        <v>19</v>
      </c>
      <c r="F12" s="12">
        <v>965</v>
      </c>
      <c r="G12" s="11"/>
      <c r="H12" s="7"/>
      <c r="I12" s="10">
        <f t="shared" si="0"/>
        <v>43291</v>
      </c>
      <c r="J12" s="12">
        <f ca="1" t="shared" si="1"/>
        <v>0</v>
      </c>
      <c r="K12" s="7"/>
      <c r="L12" s="10">
        <f t="shared" si="2"/>
        <v>43322</v>
      </c>
      <c r="M12" s="12">
        <f ca="1" t="shared" si="3"/>
        <v>836</v>
      </c>
      <c r="N12" s="7"/>
      <c r="O12" s="10">
        <f t="shared" si="4"/>
        <v>43353</v>
      </c>
      <c r="P12" s="12">
        <f ca="1" t="shared" si="5"/>
        <v>1675</v>
      </c>
      <c r="Q12" s="7"/>
    </row>
    <row r="13" spans="2:17">
      <c r="B13" s="15" t="s">
        <v>3</v>
      </c>
      <c r="D13" s="10">
        <v>43330</v>
      </c>
      <c r="E13" s="11" t="s">
        <v>16</v>
      </c>
      <c r="F13" s="12">
        <v>524</v>
      </c>
      <c r="G13" s="11"/>
      <c r="H13" s="7"/>
      <c r="I13" s="10">
        <f t="shared" si="0"/>
        <v>43292</v>
      </c>
      <c r="J13" s="12">
        <f ca="1" t="shared" si="1"/>
        <v>0</v>
      </c>
      <c r="K13" s="7"/>
      <c r="L13" s="10">
        <f t="shared" si="2"/>
        <v>43323</v>
      </c>
      <c r="M13" s="12">
        <f ca="1" t="shared" si="3"/>
        <v>581</v>
      </c>
      <c r="N13" s="7"/>
      <c r="O13" s="10">
        <f t="shared" si="4"/>
        <v>43354</v>
      </c>
      <c r="P13" s="12">
        <f ca="1" t="shared" si="5"/>
        <v>0</v>
      </c>
      <c r="Q13" s="7"/>
    </row>
    <row r="14" spans="2:17">
      <c r="B14" s="15"/>
      <c r="C14" s="2"/>
      <c r="D14" s="10">
        <v>43337</v>
      </c>
      <c r="E14" s="11" t="s">
        <v>17</v>
      </c>
      <c r="F14" s="12">
        <v>737</v>
      </c>
      <c r="G14" s="11"/>
      <c r="H14" s="7"/>
      <c r="I14" s="10">
        <f t="shared" si="0"/>
        <v>43293</v>
      </c>
      <c r="J14" s="12">
        <f ca="1" t="shared" si="1"/>
        <v>0</v>
      </c>
      <c r="K14" s="7"/>
      <c r="L14" s="10">
        <f t="shared" si="2"/>
        <v>43324</v>
      </c>
      <c r="M14" s="12">
        <f ca="1" t="shared" si="3"/>
        <v>0</v>
      </c>
      <c r="N14" s="7"/>
      <c r="O14" s="10">
        <f t="shared" si="4"/>
        <v>43355</v>
      </c>
      <c r="P14" s="12">
        <f ca="1" t="shared" si="5"/>
        <v>1392</v>
      </c>
      <c r="Q14" s="7"/>
    </row>
    <row r="15" spans="2:17">
      <c r="B15" s="15"/>
      <c r="C15" s="2"/>
      <c r="D15" s="10">
        <v>43344</v>
      </c>
      <c r="E15" s="11" t="s">
        <v>16</v>
      </c>
      <c r="F15" s="12">
        <v>825</v>
      </c>
      <c r="G15" s="11"/>
      <c r="H15" s="7"/>
      <c r="I15" s="10">
        <f t="shared" si="0"/>
        <v>43294</v>
      </c>
      <c r="J15" s="12">
        <f ca="1" t="shared" si="1"/>
        <v>0</v>
      </c>
      <c r="K15" s="7"/>
      <c r="L15" s="10">
        <f t="shared" si="2"/>
        <v>43325</v>
      </c>
      <c r="M15" s="12">
        <f ca="1" t="shared" si="3"/>
        <v>0</v>
      </c>
      <c r="N15" s="7"/>
      <c r="O15" s="10">
        <f t="shared" si="4"/>
        <v>43356</v>
      </c>
      <c r="P15" s="12">
        <f ca="1" t="shared" si="5"/>
        <v>0</v>
      </c>
      <c r="Q15" s="7"/>
    </row>
    <row r="16" spans="2:17">
      <c r="B16" s="15"/>
      <c r="C16" s="2"/>
      <c r="D16" s="10">
        <v>43344</v>
      </c>
      <c r="E16" s="11" t="s">
        <v>17</v>
      </c>
      <c r="F16" s="12">
        <v>835</v>
      </c>
      <c r="G16" s="11"/>
      <c r="H16" s="7"/>
      <c r="I16" s="10">
        <f t="shared" si="0"/>
        <v>43295</v>
      </c>
      <c r="J16" s="12">
        <f ca="1" t="shared" si="1"/>
        <v>0</v>
      </c>
      <c r="K16" s="7"/>
      <c r="L16" s="10">
        <f t="shared" si="2"/>
        <v>43326</v>
      </c>
      <c r="M16" s="12">
        <f ca="1" t="shared" si="3"/>
        <v>0</v>
      </c>
      <c r="N16" s="7"/>
      <c r="O16" s="10">
        <f t="shared" si="4"/>
        <v>43357</v>
      </c>
      <c r="P16" s="12">
        <f ca="1" t="shared" si="5"/>
        <v>0</v>
      </c>
      <c r="Q16" s="7"/>
    </row>
    <row r="17" ht="17.25" spans="2:17">
      <c r="B17" s="14" t="s">
        <v>22</v>
      </c>
      <c r="C17" s="2"/>
      <c r="D17" s="10">
        <v>43353</v>
      </c>
      <c r="E17" s="11" t="s">
        <v>18</v>
      </c>
      <c r="F17" s="12">
        <v>902</v>
      </c>
      <c r="G17" s="11"/>
      <c r="H17" s="7"/>
      <c r="I17" s="10">
        <f t="shared" si="0"/>
        <v>43296</v>
      </c>
      <c r="J17" s="12">
        <f ca="1" t="shared" si="1"/>
        <v>0</v>
      </c>
      <c r="K17" s="7"/>
      <c r="L17" s="10">
        <f t="shared" si="2"/>
        <v>43327</v>
      </c>
      <c r="M17" s="12">
        <f ca="1" t="shared" si="3"/>
        <v>311</v>
      </c>
      <c r="N17" s="7"/>
      <c r="O17" s="10">
        <f t="shared" si="4"/>
        <v>43358</v>
      </c>
      <c r="P17" s="12">
        <f ca="1" t="shared" si="5"/>
        <v>0</v>
      </c>
      <c r="Q17" s="7"/>
    </row>
    <row r="18" spans="2:17">
      <c r="B18" s="16">
        <f ca="1">J34+M34+P34</f>
        <v>16301</v>
      </c>
      <c r="D18" s="10">
        <v>43353</v>
      </c>
      <c r="E18" s="11" t="s">
        <v>19</v>
      </c>
      <c r="F18" s="12">
        <v>773</v>
      </c>
      <c r="G18" s="11"/>
      <c r="H18" s="7"/>
      <c r="I18" s="10">
        <f t="shared" si="0"/>
        <v>43297</v>
      </c>
      <c r="J18" s="12">
        <f ca="1" t="shared" si="1"/>
        <v>0</v>
      </c>
      <c r="K18" s="7"/>
      <c r="L18" s="10">
        <f t="shared" si="2"/>
        <v>43328</v>
      </c>
      <c r="M18" s="12">
        <f ca="1" t="shared" si="3"/>
        <v>0</v>
      </c>
      <c r="N18" s="7"/>
      <c r="O18" s="10">
        <f t="shared" si="4"/>
        <v>43359</v>
      </c>
      <c r="P18" s="12">
        <f ca="1" t="shared" si="5"/>
        <v>0</v>
      </c>
      <c r="Q18" s="7"/>
    </row>
    <row r="19" spans="2:17">
      <c r="B19" s="16"/>
      <c r="C19" s="2"/>
      <c r="D19" s="10">
        <v>43355</v>
      </c>
      <c r="E19" s="11" t="s">
        <v>16</v>
      </c>
      <c r="F19" s="12">
        <v>925</v>
      </c>
      <c r="G19" s="11"/>
      <c r="H19" s="7"/>
      <c r="I19" s="10">
        <f t="shared" si="0"/>
        <v>43298</v>
      </c>
      <c r="J19" s="12">
        <f ca="1" t="shared" si="1"/>
        <v>0</v>
      </c>
      <c r="K19" s="7"/>
      <c r="L19" s="10">
        <f t="shared" si="2"/>
        <v>43329</v>
      </c>
      <c r="M19" s="12">
        <f ca="1" t="shared" si="3"/>
        <v>0</v>
      </c>
      <c r="N19" s="7"/>
      <c r="O19" s="10">
        <f t="shared" si="4"/>
        <v>43360</v>
      </c>
      <c r="P19" s="12">
        <f ca="1" t="shared" si="5"/>
        <v>0</v>
      </c>
      <c r="Q19" s="7"/>
    </row>
    <row r="20" spans="2:17">
      <c r="B20" s="16"/>
      <c r="C20" s="2"/>
      <c r="D20" s="10">
        <v>43355</v>
      </c>
      <c r="E20" s="11" t="s">
        <v>17</v>
      </c>
      <c r="F20" s="12">
        <v>467</v>
      </c>
      <c r="G20" s="11"/>
      <c r="H20" s="7"/>
      <c r="I20" s="10">
        <f t="shared" si="0"/>
        <v>43299</v>
      </c>
      <c r="J20" s="12">
        <f ca="1" t="shared" si="1"/>
        <v>498</v>
      </c>
      <c r="K20" s="7"/>
      <c r="L20" s="10">
        <f t="shared" si="2"/>
        <v>43330</v>
      </c>
      <c r="M20" s="12">
        <f ca="1" t="shared" si="3"/>
        <v>1489</v>
      </c>
      <c r="N20" s="7"/>
      <c r="O20" s="10">
        <f t="shared" si="4"/>
        <v>43361</v>
      </c>
      <c r="P20" s="12">
        <f ca="1" t="shared" si="5"/>
        <v>777</v>
      </c>
      <c r="Q20" s="7"/>
    </row>
    <row r="21" spans="2:17">
      <c r="B21" s="16"/>
      <c r="C21" s="2"/>
      <c r="D21" s="10">
        <v>43361</v>
      </c>
      <c r="E21" s="11" t="s">
        <v>16</v>
      </c>
      <c r="F21" s="12">
        <v>304</v>
      </c>
      <c r="G21" s="11"/>
      <c r="H21" s="7"/>
      <c r="I21" s="10">
        <f t="shared" si="0"/>
        <v>43300</v>
      </c>
      <c r="J21" s="12">
        <f ca="1" t="shared" si="1"/>
        <v>689</v>
      </c>
      <c r="K21" s="7"/>
      <c r="L21" s="10">
        <f t="shared" si="2"/>
        <v>43331</v>
      </c>
      <c r="M21" s="12">
        <f ca="1" t="shared" si="3"/>
        <v>0</v>
      </c>
      <c r="N21" s="7"/>
      <c r="O21" s="10">
        <f t="shared" si="4"/>
        <v>43362</v>
      </c>
      <c r="P21" s="12">
        <f ca="1" t="shared" si="5"/>
        <v>0</v>
      </c>
      <c r="Q21" s="7"/>
    </row>
    <row r="22" spans="4:17">
      <c r="D22" s="10">
        <v>43361</v>
      </c>
      <c r="E22" s="11" t="s">
        <v>17</v>
      </c>
      <c r="F22" s="12">
        <v>473</v>
      </c>
      <c r="G22" s="11"/>
      <c r="H22" s="7"/>
      <c r="I22" s="10">
        <f t="shared" si="0"/>
        <v>43301</v>
      </c>
      <c r="J22" s="12">
        <f ca="1" t="shared" si="1"/>
        <v>987</v>
      </c>
      <c r="K22" s="7"/>
      <c r="L22" s="10">
        <f t="shared" si="2"/>
        <v>43332</v>
      </c>
      <c r="M22" s="12">
        <f ca="1" t="shared" si="3"/>
        <v>0</v>
      </c>
      <c r="N22" s="7"/>
      <c r="O22" s="10">
        <f t="shared" si="4"/>
        <v>43363</v>
      </c>
      <c r="P22" s="12">
        <f ca="1" t="shared" si="5"/>
        <v>0</v>
      </c>
      <c r="Q22" s="7"/>
    </row>
    <row r="23" spans="2:17">
      <c r="B23" s="2" t="str">
        <f>I34</f>
        <v>7月汇总</v>
      </c>
      <c r="C23" s="2">
        <f ca="1">J34</f>
        <v>5074</v>
      </c>
      <c r="D23" s="10">
        <v>43365</v>
      </c>
      <c r="E23" s="11" t="s">
        <v>18</v>
      </c>
      <c r="F23" s="12">
        <v>473</v>
      </c>
      <c r="G23" s="11"/>
      <c r="H23" s="7"/>
      <c r="I23" s="10">
        <f t="shared" si="0"/>
        <v>43302</v>
      </c>
      <c r="J23" s="12">
        <f ca="1" t="shared" si="1"/>
        <v>0</v>
      </c>
      <c r="K23" s="7"/>
      <c r="L23" s="10">
        <f t="shared" si="2"/>
        <v>43333</v>
      </c>
      <c r="M23" s="12">
        <f ca="1" t="shared" si="3"/>
        <v>0</v>
      </c>
      <c r="N23" s="7"/>
      <c r="O23" s="10">
        <f t="shared" si="4"/>
        <v>43364</v>
      </c>
      <c r="P23" s="12">
        <f ca="1" t="shared" si="5"/>
        <v>0</v>
      </c>
      <c r="Q23" s="7"/>
    </row>
    <row r="24" spans="2:17">
      <c r="B24" s="2" t="str">
        <f>L34</f>
        <v>8月汇总</v>
      </c>
      <c r="C24" s="2">
        <f ca="1">M34</f>
        <v>3954</v>
      </c>
      <c r="D24" s="10">
        <v>43365</v>
      </c>
      <c r="E24" s="11" t="s">
        <v>19</v>
      </c>
      <c r="F24" s="12">
        <v>200</v>
      </c>
      <c r="G24" s="11"/>
      <c r="H24" s="7"/>
      <c r="I24" s="10">
        <f t="shared" si="0"/>
        <v>43303</v>
      </c>
      <c r="J24" s="12">
        <f ca="1" t="shared" si="1"/>
        <v>0</v>
      </c>
      <c r="K24" s="7"/>
      <c r="L24" s="10">
        <f t="shared" si="2"/>
        <v>43334</v>
      </c>
      <c r="M24" s="12">
        <f ca="1" t="shared" si="3"/>
        <v>0</v>
      </c>
      <c r="N24" s="7"/>
      <c r="O24" s="10">
        <f t="shared" si="4"/>
        <v>43365</v>
      </c>
      <c r="P24" s="12">
        <f ca="1" t="shared" si="5"/>
        <v>673</v>
      </c>
      <c r="Q24" s="7"/>
    </row>
    <row r="25" spans="2:17">
      <c r="B25" s="2" t="str">
        <f>O34</f>
        <v>9月汇总</v>
      </c>
      <c r="C25" s="2">
        <f ca="1">P34</f>
        <v>7273</v>
      </c>
      <c r="D25" s="10">
        <v>43371</v>
      </c>
      <c r="E25" s="11" t="s">
        <v>16</v>
      </c>
      <c r="F25" s="12">
        <v>689</v>
      </c>
      <c r="G25" s="11"/>
      <c r="H25" s="7"/>
      <c r="I25" s="10">
        <f t="shared" si="0"/>
        <v>43304</v>
      </c>
      <c r="J25" s="12">
        <f ca="1" t="shared" si="1"/>
        <v>0</v>
      </c>
      <c r="K25" s="7"/>
      <c r="L25" s="10">
        <f t="shared" si="2"/>
        <v>43335</v>
      </c>
      <c r="M25" s="12">
        <f ca="1" t="shared" si="3"/>
        <v>0</v>
      </c>
      <c r="N25" s="7"/>
      <c r="O25" s="10">
        <f t="shared" si="4"/>
        <v>43366</v>
      </c>
      <c r="P25" s="12">
        <f ca="1" t="shared" si="5"/>
        <v>0</v>
      </c>
      <c r="Q25" s="7"/>
    </row>
    <row r="26" spans="4:17">
      <c r="D26" s="10">
        <v>43371</v>
      </c>
      <c r="E26" s="11" t="s">
        <v>17</v>
      </c>
      <c r="F26" s="12">
        <v>407</v>
      </c>
      <c r="G26" s="11"/>
      <c r="H26" s="7"/>
      <c r="I26" s="10">
        <f t="shared" si="0"/>
        <v>43305</v>
      </c>
      <c r="J26" s="12">
        <f ca="1" t="shared" si="1"/>
        <v>0</v>
      </c>
      <c r="K26" s="7"/>
      <c r="L26" s="10">
        <f t="shared" si="2"/>
        <v>43336</v>
      </c>
      <c r="M26" s="12">
        <f ca="1" t="shared" si="3"/>
        <v>0</v>
      </c>
      <c r="N26" s="7"/>
      <c r="O26" s="10">
        <f t="shared" si="4"/>
        <v>43367</v>
      </c>
      <c r="P26" s="12">
        <f ca="1" t="shared" si="5"/>
        <v>0</v>
      </c>
      <c r="Q26" s="7"/>
    </row>
    <row r="27" spans="2:17">
      <c r="B27" s="17"/>
      <c r="D27" s="10"/>
      <c r="E27" s="11"/>
      <c r="F27" s="12"/>
      <c r="G27" s="11"/>
      <c r="H27" s="7"/>
      <c r="I27" s="10" t="b">
        <f>F39=IF(MONTH(DATE($B$8,$J$1,ROW()-2))=$J$1,DATE($B$8,$J$1,ROW()-2),"")</f>
        <v>0</v>
      </c>
      <c r="J27" s="12">
        <f ca="1" t="shared" si="1"/>
        <v>0</v>
      </c>
      <c r="K27" s="7"/>
      <c r="L27" s="10">
        <f t="shared" si="2"/>
        <v>43337</v>
      </c>
      <c r="M27" s="12">
        <f ca="1" t="shared" si="3"/>
        <v>737</v>
      </c>
      <c r="N27" s="7"/>
      <c r="O27" s="10">
        <f t="shared" si="4"/>
        <v>43368</v>
      </c>
      <c r="P27" s="12">
        <f ca="1" t="shared" si="5"/>
        <v>0</v>
      </c>
      <c r="Q27" s="7"/>
    </row>
    <row r="28" spans="4:17">
      <c r="D28" s="10"/>
      <c r="E28" s="11"/>
      <c r="F28" s="12"/>
      <c r="G28" s="11"/>
      <c r="H28" s="7"/>
      <c r="I28" s="10">
        <f t="shared" si="0"/>
        <v>43307</v>
      </c>
      <c r="J28" s="12">
        <f ca="1" t="shared" si="1"/>
        <v>0</v>
      </c>
      <c r="K28" s="7"/>
      <c r="L28" s="10">
        <f t="shared" si="2"/>
        <v>43338</v>
      </c>
      <c r="M28" s="12">
        <f ca="1" t="shared" si="3"/>
        <v>0</v>
      </c>
      <c r="N28" s="7"/>
      <c r="O28" s="10">
        <f t="shared" si="4"/>
        <v>43369</v>
      </c>
      <c r="P28" s="12">
        <f ca="1" t="shared" si="5"/>
        <v>0</v>
      </c>
      <c r="Q28" s="7"/>
    </row>
    <row r="29" spans="4:17">
      <c r="D29" s="10"/>
      <c r="E29" s="11"/>
      <c r="F29" s="12"/>
      <c r="G29" s="11"/>
      <c r="H29" s="7"/>
      <c r="I29" s="10">
        <f t="shared" si="0"/>
        <v>43308</v>
      </c>
      <c r="J29" s="12">
        <f ca="1" t="shared" si="1"/>
        <v>0</v>
      </c>
      <c r="K29" s="7"/>
      <c r="L29" s="10">
        <f t="shared" si="2"/>
        <v>43339</v>
      </c>
      <c r="M29" s="12">
        <f ca="1" t="shared" si="3"/>
        <v>0</v>
      </c>
      <c r="N29" s="7"/>
      <c r="O29" s="10">
        <f t="shared" si="4"/>
        <v>43370</v>
      </c>
      <c r="P29" s="12">
        <f ca="1" t="shared" si="5"/>
        <v>0</v>
      </c>
      <c r="Q29" s="7"/>
    </row>
    <row r="30" spans="4:17">
      <c r="D30" s="10"/>
      <c r="E30" s="11"/>
      <c r="F30" s="12"/>
      <c r="G30" s="11"/>
      <c r="H30" s="7"/>
      <c r="I30" s="10">
        <f t="shared" si="0"/>
        <v>43309</v>
      </c>
      <c r="J30" s="12">
        <f ca="1" t="shared" si="1"/>
        <v>0</v>
      </c>
      <c r="K30" s="7"/>
      <c r="L30" s="10">
        <f t="shared" si="2"/>
        <v>43340</v>
      </c>
      <c r="M30" s="12">
        <f ca="1" t="shared" si="3"/>
        <v>0</v>
      </c>
      <c r="N30" s="7"/>
      <c r="O30" s="10">
        <f t="shared" si="4"/>
        <v>43371</v>
      </c>
      <c r="P30" s="12">
        <f ca="1" t="shared" si="5"/>
        <v>1096</v>
      </c>
      <c r="Q30" s="7"/>
    </row>
    <row r="31" spans="4:17">
      <c r="D31" s="10"/>
      <c r="E31" s="11"/>
      <c r="F31" s="12"/>
      <c r="G31" s="11"/>
      <c r="H31" s="7"/>
      <c r="I31" s="10">
        <f t="shared" si="0"/>
        <v>43310</v>
      </c>
      <c r="J31" s="12">
        <f ca="1" t="shared" si="1"/>
        <v>0</v>
      </c>
      <c r="K31" s="7"/>
      <c r="L31" s="10">
        <f t="shared" si="2"/>
        <v>43341</v>
      </c>
      <c r="M31" s="12">
        <f ca="1" t="shared" si="3"/>
        <v>0</v>
      </c>
      <c r="N31" s="7"/>
      <c r="O31" s="10">
        <f t="shared" si="4"/>
        <v>43372</v>
      </c>
      <c r="P31" s="12">
        <f ca="1" t="shared" si="5"/>
        <v>0</v>
      </c>
      <c r="Q31" s="7"/>
    </row>
    <row r="32" spans="4:17">
      <c r="D32" s="10"/>
      <c r="E32" s="11"/>
      <c r="F32" s="12"/>
      <c r="G32" s="11"/>
      <c r="H32" s="7"/>
      <c r="I32" s="10">
        <f t="shared" si="0"/>
        <v>43311</v>
      </c>
      <c r="J32" s="12">
        <f ca="1" t="shared" si="1"/>
        <v>0</v>
      </c>
      <c r="K32" s="7"/>
      <c r="L32" s="10">
        <f t="shared" si="2"/>
        <v>43342</v>
      </c>
      <c r="M32" s="12">
        <f ca="1" t="shared" si="3"/>
        <v>0</v>
      </c>
      <c r="N32" s="7"/>
      <c r="O32" s="10">
        <f t="shared" si="4"/>
        <v>43373</v>
      </c>
      <c r="P32" s="12">
        <f ca="1" t="shared" si="5"/>
        <v>0</v>
      </c>
      <c r="Q32" s="7"/>
    </row>
    <row r="33" spans="4:17">
      <c r="D33" s="10"/>
      <c r="E33" s="11"/>
      <c r="F33" s="12"/>
      <c r="G33" s="11"/>
      <c r="H33" s="7"/>
      <c r="I33" s="10">
        <f t="shared" si="0"/>
        <v>43312</v>
      </c>
      <c r="J33" s="12">
        <f ca="1" t="shared" si="1"/>
        <v>0</v>
      </c>
      <c r="K33" s="7"/>
      <c r="L33" s="10">
        <f t="shared" si="2"/>
        <v>43343</v>
      </c>
      <c r="M33" s="12">
        <f ca="1" t="shared" si="3"/>
        <v>0</v>
      </c>
      <c r="N33" s="7"/>
      <c r="O33" s="10" t="str">
        <f t="shared" si="4"/>
        <v/>
      </c>
      <c r="P33" s="12">
        <f ca="1" t="shared" si="5"/>
        <v>0</v>
      </c>
      <c r="Q33" s="7"/>
    </row>
    <row r="34" ht="15.95" customHeight="1" spans="4:17">
      <c r="D34" s="10"/>
      <c r="E34" s="11"/>
      <c r="F34" s="12"/>
      <c r="G34" s="11"/>
      <c r="H34" s="7"/>
      <c r="I34" s="22" t="str">
        <f>J1&amp;"月汇总"</f>
        <v>7月汇总</v>
      </c>
      <c r="J34" s="23">
        <f ca="1">SUM(J3:J33)</f>
        <v>5074</v>
      </c>
      <c r="K34" s="7"/>
      <c r="L34" s="22" t="str">
        <f>M1&amp;"月汇总"</f>
        <v>8月汇总</v>
      </c>
      <c r="M34" s="23">
        <f ca="1">SUM(M3:M33)</f>
        <v>3954</v>
      </c>
      <c r="N34" s="7"/>
      <c r="O34" s="22" t="str">
        <f>P1&amp;"月汇总"</f>
        <v>9月汇总</v>
      </c>
      <c r="P34" s="23">
        <f ca="1">SUM(P3:P33)</f>
        <v>7273</v>
      </c>
      <c r="Q34" s="7"/>
    </row>
    <row r="35" spans="4:17">
      <c r="D35" s="10"/>
      <c r="E35" s="11"/>
      <c r="F35" s="12"/>
      <c r="G35" s="11"/>
      <c r="H35" s="7"/>
      <c r="I35" s="24"/>
      <c r="J35" s="25"/>
      <c r="K35" s="7"/>
      <c r="L35" s="24"/>
      <c r="M35" s="25"/>
      <c r="N35" s="7"/>
      <c r="O35" s="24"/>
      <c r="P35" s="25"/>
      <c r="Q35" s="7"/>
    </row>
    <row r="36" spans="4:16">
      <c r="D36" s="18"/>
      <c r="E36" s="19"/>
      <c r="F36" s="20"/>
      <c r="G36" s="19"/>
      <c r="I36" s="26"/>
      <c r="J36" s="25"/>
      <c r="L36" s="26"/>
      <c r="M36" s="25"/>
      <c r="O36" s="26"/>
      <c r="P36" s="25"/>
    </row>
    <row r="37" spans="4:16">
      <c r="D37" s="18"/>
      <c r="E37" s="19"/>
      <c r="F37" s="12"/>
      <c r="G37" s="19"/>
      <c r="I37" s="26"/>
      <c r="J37" s="25"/>
      <c r="L37" s="26"/>
      <c r="M37" s="25"/>
      <c r="O37" s="26"/>
      <c r="P37" s="25"/>
    </row>
    <row r="38" spans="4:16">
      <c r="D38" s="18"/>
      <c r="E38" s="19"/>
      <c r="F38" s="20"/>
      <c r="G38" s="19"/>
      <c r="I38" s="26"/>
      <c r="J38" s="25"/>
      <c r="L38" s="26"/>
      <c r="M38" s="25"/>
      <c r="O38" s="26"/>
      <c r="P38" s="25"/>
    </row>
    <row r="39" spans="4:16">
      <c r="D39" s="18"/>
      <c r="E39" s="19"/>
      <c r="F39" s="12"/>
      <c r="G39" s="19"/>
      <c r="I39" s="26"/>
      <c r="J39" s="25"/>
      <c r="L39" s="26"/>
      <c r="M39" s="25"/>
      <c r="O39" s="26"/>
      <c r="P39" s="25"/>
    </row>
    <row r="40" spans="4:16">
      <c r="D40" s="18"/>
      <c r="E40" s="19"/>
      <c r="F40" s="20"/>
      <c r="G40" s="19"/>
      <c r="I40" s="26"/>
      <c r="J40" s="25"/>
      <c r="L40" s="26"/>
      <c r="M40" s="25"/>
      <c r="O40" s="26"/>
      <c r="P40" s="25"/>
    </row>
    <row r="41" spans="4:16">
      <c r="D41" s="18"/>
      <c r="E41" s="19"/>
      <c r="F41" s="12"/>
      <c r="G41" s="19"/>
      <c r="I41" s="26"/>
      <c r="J41" s="25"/>
      <c r="L41" s="26"/>
      <c r="M41" s="25"/>
      <c r="O41" s="26"/>
      <c r="P41" s="25"/>
    </row>
    <row r="42" spans="4:16">
      <c r="D42" s="18"/>
      <c r="E42" s="19"/>
      <c r="F42" s="20"/>
      <c r="G42" s="19"/>
      <c r="I42" s="26"/>
      <c r="J42" s="25"/>
      <c r="L42" s="26"/>
      <c r="M42" s="25"/>
      <c r="O42" s="26"/>
      <c r="P42" s="25"/>
    </row>
    <row r="43" spans="4:16">
      <c r="D43" s="18"/>
      <c r="E43" s="19"/>
      <c r="F43" s="12"/>
      <c r="G43" s="19"/>
      <c r="I43" s="26"/>
      <c r="J43" s="25"/>
      <c r="L43" s="26"/>
      <c r="M43" s="25"/>
      <c r="O43" s="26"/>
      <c r="P43" s="25"/>
    </row>
    <row r="44" spans="4:16">
      <c r="D44" s="18"/>
      <c r="E44" s="19"/>
      <c r="F44" s="20"/>
      <c r="G44" s="19"/>
      <c r="I44" s="26"/>
      <c r="J44" s="25"/>
      <c r="L44" s="26"/>
      <c r="M44" s="25"/>
      <c r="O44" s="26"/>
      <c r="P44" s="25"/>
    </row>
    <row r="45" spans="4:16">
      <c r="D45" s="18"/>
      <c r="E45" s="19"/>
      <c r="F45" s="12"/>
      <c r="G45" s="19"/>
      <c r="I45" s="26"/>
      <c r="J45" s="25"/>
      <c r="L45" s="26"/>
      <c r="M45" s="25"/>
      <c r="O45" s="26"/>
      <c r="P45" s="25"/>
    </row>
    <row r="46" spans="4:16">
      <c r="D46" s="18"/>
      <c r="E46" s="19"/>
      <c r="F46" s="20"/>
      <c r="G46" s="19"/>
      <c r="I46" s="26"/>
      <c r="J46" s="25"/>
      <c r="L46" s="26"/>
      <c r="M46" s="25"/>
      <c r="O46" s="26"/>
      <c r="P46" s="25"/>
    </row>
    <row r="47" spans="4:16">
      <c r="D47" s="18"/>
      <c r="E47" s="19"/>
      <c r="F47" s="12"/>
      <c r="G47" s="19"/>
      <c r="I47" s="26"/>
      <c r="J47" s="25"/>
      <c r="L47" s="26"/>
      <c r="M47" s="25"/>
      <c r="O47" s="26"/>
      <c r="P47" s="25"/>
    </row>
    <row r="48" spans="4:16">
      <c r="D48" s="18"/>
      <c r="E48" s="19"/>
      <c r="F48" s="20"/>
      <c r="G48" s="19"/>
      <c r="I48" s="26"/>
      <c r="J48" s="25"/>
      <c r="L48" s="26"/>
      <c r="M48" s="25"/>
      <c r="O48" s="26"/>
      <c r="P48" s="25"/>
    </row>
    <row r="49" spans="4:16">
      <c r="D49" s="18"/>
      <c r="E49" s="19"/>
      <c r="F49" s="12"/>
      <c r="G49" s="19"/>
      <c r="I49" s="26"/>
      <c r="J49" s="25"/>
      <c r="L49" s="26"/>
      <c r="M49" s="25"/>
      <c r="O49" s="26"/>
      <c r="P49" s="25"/>
    </row>
    <row r="50" spans="4:16">
      <c r="D50" s="18"/>
      <c r="E50" s="19"/>
      <c r="F50" s="20"/>
      <c r="G50" s="19"/>
      <c r="I50" s="26"/>
      <c r="J50" s="25"/>
      <c r="L50" s="26"/>
      <c r="M50" s="25"/>
      <c r="O50" s="26"/>
      <c r="P50" s="25"/>
    </row>
    <row r="51" spans="4:16">
      <c r="D51" s="18"/>
      <c r="E51" s="19"/>
      <c r="F51" s="12"/>
      <c r="G51" s="19"/>
      <c r="I51" s="26"/>
      <c r="J51" s="25"/>
      <c r="L51" s="26"/>
      <c r="M51" s="25"/>
      <c r="O51" s="26"/>
      <c r="P51" s="25"/>
    </row>
    <row r="52" spans="4:16">
      <c r="D52" s="18"/>
      <c r="E52" s="19"/>
      <c r="F52" s="20"/>
      <c r="G52" s="19"/>
      <c r="I52" s="26"/>
      <c r="J52" s="25"/>
      <c r="L52" s="26"/>
      <c r="M52" s="25"/>
      <c r="O52" s="26"/>
      <c r="P52" s="25"/>
    </row>
    <row r="53" spans="4:16">
      <c r="D53" s="18"/>
      <c r="E53" s="19"/>
      <c r="F53" s="12"/>
      <c r="G53" s="19"/>
      <c r="I53" s="26"/>
      <c r="J53" s="25"/>
      <c r="L53" s="26"/>
      <c r="M53" s="25"/>
      <c r="O53" s="26"/>
      <c r="P53" s="25"/>
    </row>
    <row r="54" spans="4:16">
      <c r="D54" s="18"/>
      <c r="E54" s="19"/>
      <c r="F54" s="20"/>
      <c r="G54" s="19"/>
      <c r="I54" s="26"/>
      <c r="J54" s="25"/>
      <c r="L54" s="26"/>
      <c r="M54" s="25"/>
      <c r="O54" s="26"/>
      <c r="P54" s="25"/>
    </row>
    <row r="55" spans="4:16">
      <c r="D55" s="18"/>
      <c r="E55" s="19"/>
      <c r="F55" s="12"/>
      <c r="G55" s="19"/>
      <c r="I55" s="26"/>
      <c r="J55" s="25"/>
      <c r="L55" s="26"/>
      <c r="M55" s="25"/>
      <c r="O55" s="26"/>
      <c r="P55" s="25"/>
    </row>
    <row r="56" spans="4:16">
      <c r="D56" s="18"/>
      <c r="E56" s="19"/>
      <c r="F56" s="20"/>
      <c r="G56" s="19"/>
      <c r="I56" s="26"/>
      <c r="J56" s="25"/>
      <c r="L56" s="26"/>
      <c r="M56" s="25"/>
      <c r="O56" s="26"/>
      <c r="P56" s="25"/>
    </row>
    <row r="57" spans="4:16">
      <c r="D57" s="18"/>
      <c r="E57" s="19"/>
      <c r="F57" s="12"/>
      <c r="G57" s="19"/>
      <c r="I57" s="26"/>
      <c r="J57" s="25"/>
      <c r="L57" s="26"/>
      <c r="M57" s="25"/>
      <c r="O57" s="26"/>
      <c r="P57" s="25"/>
    </row>
    <row r="58" spans="4:16">
      <c r="D58" s="18"/>
      <c r="E58" s="19"/>
      <c r="F58" s="20"/>
      <c r="G58" s="19"/>
      <c r="I58" s="26"/>
      <c r="J58" s="25"/>
      <c r="L58" s="26"/>
      <c r="M58" s="25"/>
      <c r="O58" s="26"/>
      <c r="P58" s="25"/>
    </row>
    <row r="59" spans="4:16">
      <c r="D59" s="18"/>
      <c r="E59" s="19"/>
      <c r="F59" s="12"/>
      <c r="G59" s="19"/>
      <c r="I59" s="26"/>
      <c r="J59" s="25"/>
      <c r="L59" s="26"/>
      <c r="M59" s="25"/>
      <c r="O59" s="26"/>
      <c r="P59" s="25"/>
    </row>
    <row r="60" spans="4:16">
      <c r="D60" s="18"/>
      <c r="E60" s="19"/>
      <c r="F60" s="20"/>
      <c r="G60" s="19"/>
      <c r="I60" s="26"/>
      <c r="J60" s="25"/>
      <c r="L60" s="26"/>
      <c r="M60" s="25"/>
      <c r="O60" s="26"/>
      <c r="P60" s="25"/>
    </row>
    <row r="61" spans="4:16">
      <c r="D61" s="18"/>
      <c r="E61" s="19"/>
      <c r="F61" s="12"/>
      <c r="G61" s="19"/>
      <c r="I61" s="26"/>
      <c r="J61" s="25"/>
      <c r="L61" s="26"/>
      <c r="M61" s="25"/>
      <c r="O61" s="26"/>
      <c r="P61" s="25"/>
    </row>
    <row r="62" spans="4:16">
      <c r="D62" s="18"/>
      <c r="E62" s="19"/>
      <c r="F62" s="20"/>
      <c r="G62" s="19"/>
      <c r="I62" s="26"/>
      <c r="J62" s="25"/>
      <c r="L62" s="26"/>
      <c r="M62" s="25"/>
      <c r="O62" s="26"/>
      <c r="P62" s="25"/>
    </row>
    <row r="63" spans="4:16">
      <c r="D63" s="18"/>
      <c r="E63" s="19"/>
      <c r="F63" s="12"/>
      <c r="G63" s="19"/>
      <c r="I63" s="26"/>
      <c r="J63" s="25"/>
      <c r="L63" s="26"/>
      <c r="M63" s="25"/>
      <c r="O63" s="26"/>
      <c r="P63" s="25"/>
    </row>
    <row r="64" spans="4:16">
      <c r="D64" s="18"/>
      <c r="E64" s="19"/>
      <c r="F64" s="20"/>
      <c r="G64" s="19"/>
      <c r="I64" s="26"/>
      <c r="J64" s="25"/>
      <c r="L64" s="26"/>
      <c r="M64" s="25"/>
      <c r="O64" s="26"/>
      <c r="P64" s="25"/>
    </row>
    <row r="65" spans="4:16">
      <c r="D65" s="18"/>
      <c r="E65" s="19"/>
      <c r="F65" s="12"/>
      <c r="G65" s="19"/>
      <c r="I65" s="26"/>
      <c r="J65" s="25"/>
      <c r="L65" s="26"/>
      <c r="M65" s="25"/>
      <c r="O65" s="26"/>
      <c r="P65" s="25"/>
    </row>
    <row r="66" spans="4:16">
      <c r="D66" s="18"/>
      <c r="E66" s="19"/>
      <c r="F66" s="20"/>
      <c r="G66" s="19"/>
      <c r="I66" s="26"/>
      <c r="J66" s="25"/>
      <c r="L66" s="26"/>
      <c r="M66" s="25"/>
      <c r="O66" s="26"/>
      <c r="P66" s="25"/>
    </row>
    <row r="67" spans="4:16">
      <c r="D67" s="18"/>
      <c r="E67" s="19"/>
      <c r="F67" s="12"/>
      <c r="G67" s="19"/>
      <c r="I67" s="26"/>
      <c r="J67" s="25"/>
      <c r="L67" s="26"/>
      <c r="M67" s="25"/>
      <c r="O67" s="26"/>
      <c r="P67" s="25"/>
    </row>
    <row r="68" spans="4:16">
      <c r="D68" s="18"/>
      <c r="E68" s="19"/>
      <c r="F68" s="20"/>
      <c r="G68" s="19"/>
      <c r="I68" s="26"/>
      <c r="J68" s="25"/>
      <c r="L68" s="26"/>
      <c r="M68" s="25"/>
      <c r="O68" s="26"/>
      <c r="P68" s="25"/>
    </row>
    <row r="69" spans="4:16">
      <c r="D69" s="18"/>
      <c r="E69" s="19"/>
      <c r="F69" s="12"/>
      <c r="G69" s="19"/>
      <c r="I69" s="26"/>
      <c r="J69" s="25"/>
      <c r="L69" s="26"/>
      <c r="M69" s="25"/>
      <c r="O69" s="26"/>
      <c r="P69" s="25"/>
    </row>
    <row r="70" spans="4:16">
      <c r="D70" s="18"/>
      <c r="E70" s="19"/>
      <c r="F70" s="20"/>
      <c r="G70" s="19"/>
      <c r="I70" s="26"/>
      <c r="J70" s="25"/>
      <c r="L70" s="26"/>
      <c r="M70" s="25"/>
      <c r="O70" s="26"/>
      <c r="P70" s="25"/>
    </row>
    <row r="71" spans="4:16">
      <c r="D71" s="18"/>
      <c r="E71" s="19"/>
      <c r="F71" s="12"/>
      <c r="G71" s="19"/>
      <c r="I71" s="26"/>
      <c r="J71" s="25"/>
      <c r="L71" s="26"/>
      <c r="M71" s="25"/>
      <c r="O71" s="26"/>
      <c r="P71" s="25"/>
    </row>
    <row r="72" spans="4:16">
      <c r="D72" s="18"/>
      <c r="E72" s="19"/>
      <c r="F72" s="20"/>
      <c r="G72" s="19"/>
      <c r="I72" s="26"/>
      <c r="J72" s="25"/>
      <c r="L72" s="26"/>
      <c r="M72" s="25"/>
      <c r="O72" s="26"/>
      <c r="P72" s="25"/>
    </row>
    <row r="73" spans="4:16">
      <c r="D73" s="18"/>
      <c r="E73" s="19"/>
      <c r="F73" s="12"/>
      <c r="G73" s="19"/>
      <c r="I73" s="26"/>
      <c r="J73" s="25"/>
      <c r="L73" s="26"/>
      <c r="M73" s="25"/>
      <c r="O73" s="26"/>
      <c r="P73" s="25"/>
    </row>
    <row r="74" spans="4:16">
      <c r="D74" s="18"/>
      <c r="E74" s="19"/>
      <c r="F74" s="20"/>
      <c r="G74" s="19"/>
      <c r="I74" s="26"/>
      <c r="J74" s="25"/>
      <c r="L74" s="26"/>
      <c r="M74" s="25"/>
      <c r="O74" s="26"/>
      <c r="P74" s="25"/>
    </row>
    <row r="75" spans="4:16">
      <c r="D75" s="18"/>
      <c r="E75" s="19"/>
      <c r="F75" s="12"/>
      <c r="G75" s="19"/>
      <c r="I75" s="26"/>
      <c r="J75" s="25"/>
      <c r="L75" s="26"/>
      <c r="M75" s="25"/>
      <c r="O75" s="26"/>
      <c r="P75" s="25"/>
    </row>
    <row r="76" spans="4:16">
      <c r="D76" s="18"/>
      <c r="E76" s="19"/>
      <c r="F76" s="20"/>
      <c r="G76" s="19"/>
      <c r="I76" s="26"/>
      <c r="J76" s="25"/>
      <c r="L76" s="26"/>
      <c r="M76" s="25"/>
      <c r="O76" s="26"/>
      <c r="P76" s="25"/>
    </row>
    <row r="77" spans="4:16">
      <c r="D77" s="18"/>
      <c r="E77" s="19"/>
      <c r="F77" s="12"/>
      <c r="G77" s="19"/>
      <c r="I77" s="26"/>
      <c r="J77" s="25"/>
      <c r="L77" s="26"/>
      <c r="M77" s="25"/>
      <c r="O77" s="26"/>
      <c r="P77" s="25"/>
    </row>
    <row r="78" spans="4:16">
      <c r="D78" s="18"/>
      <c r="E78" s="19"/>
      <c r="F78" s="20"/>
      <c r="G78" s="19"/>
      <c r="I78" s="26"/>
      <c r="J78" s="25"/>
      <c r="L78" s="26"/>
      <c r="M78" s="25"/>
      <c r="O78" s="26"/>
      <c r="P78" s="25"/>
    </row>
    <row r="79" spans="4:16">
      <c r="D79" s="18"/>
      <c r="E79" s="19"/>
      <c r="F79" s="12"/>
      <c r="G79" s="19"/>
      <c r="I79" s="26"/>
      <c r="J79" s="25"/>
      <c r="L79" s="26"/>
      <c r="M79" s="25"/>
      <c r="O79" s="26"/>
      <c r="P79" s="25"/>
    </row>
    <row r="80" spans="4:16">
      <c r="D80" s="18"/>
      <c r="E80" s="19"/>
      <c r="F80" s="20"/>
      <c r="G80" s="19"/>
      <c r="I80" s="26"/>
      <c r="J80" s="25"/>
      <c r="L80" s="26"/>
      <c r="M80" s="25"/>
      <c r="O80" s="26"/>
      <c r="P80" s="25"/>
    </row>
    <row r="81" spans="4:16">
      <c r="D81" s="18"/>
      <c r="E81" s="19"/>
      <c r="F81" s="12"/>
      <c r="G81" s="19"/>
      <c r="I81" s="26"/>
      <c r="J81" s="25"/>
      <c r="L81" s="26"/>
      <c r="M81" s="25"/>
      <c r="O81" s="26"/>
      <c r="P81" s="25"/>
    </row>
    <row r="82" spans="4:16">
      <c r="D82" s="18"/>
      <c r="E82" s="19"/>
      <c r="F82" s="20"/>
      <c r="G82" s="19"/>
      <c r="I82" s="26"/>
      <c r="J82" s="25"/>
      <c r="L82" s="26"/>
      <c r="M82" s="25"/>
      <c r="O82" s="26"/>
      <c r="P82" s="25"/>
    </row>
    <row r="83" spans="4:16">
      <c r="D83" s="18"/>
      <c r="E83" s="19"/>
      <c r="F83" s="12"/>
      <c r="G83" s="19"/>
      <c r="I83" s="26"/>
      <c r="J83" s="25"/>
      <c r="L83" s="26"/>
      <c r="M83" s="25"/>
      <c r="O83" s="26"/>
      <c r="P83" s="25"/>
    </row>
    <row r="84" spans="4:16">
      <c r="D84" s="18"/>
      <c r="E84" s="19"/>
      <c r="F84" s="20"/>
      <c r="G84" s="19"/>
      <c r="I84" s="26"/>
      <c r="J84" s="25"/>
      <c r="L84" s="26"/>
      <c r="M84" s="25"/>
      <c r="O84" s="26"/>
      <c r="P84" s="25"/>
    </row>
    <row r="85" spans="4:16">
      <c r="D85" s="18"/>
      <c r="E85" s="19"/>
      <c r="F85" s="12"/>
      <c r="G85" s="19"/>
      <c r="I85" s="26"/>
      <c r="J85" s="25"/>
      <c r="L85" s="26"/>
      <c r="M85" s="25"/>
      <c r="O85" s="26"/>
      <c r="P85" s="25"/>
    </row>
    <row r="86" spans="4:16">
      <c r="D86" s="18"/>
      <c r="E86" s="19"/>
      <c r="F86" s="20"/>
      <c r="G86" s="19"/>
      <c r="I86" s="26"/>
      <c r="J86" s="25"/>
      <c r="L86" s="26"/>
      <c r="M86" s="25"/>
      <c r="O86" s="26"/>
      <c r="P86" s="25"/>
    </row>
    <row r="87" spans="4:16">
      <c r="D87" s="18"/>
      <c r="E87" s="19"/>
      <c r="F87" s="12"/>
      <c r="G87" s="19"/>
      <c r="I87" s="26"/>
      <c r="J87" s="25"/>
      <c r="L87" s="26"/>
      <c r="M87" s="25"/>
      <c r="O87" s="26"/>
      <c r="P87" s="25"/>
    </row>
    <row r="88" spans="4:16">
      <c r="D88" s="18"/>
      <c r="E88" s="19"/>
      <c r="F88" s="20"/>
      <c r="G88" s="19"/>
      <c r="I88" s="26"/>
      <c r="J88" s="25"/>
      <c r="L88" s="26"/>
      <c r="M88" s="25"/>
      <c r="O88" s="26"/>
      <c r="P88" s="25"/>
    </row>
    <row r="89" spans="4:16">
      <c r="D89" s="18"/>
      <c r="E89" s="19"/>
      <c r="F89" s="12"/>
      <c r="G89" s="19"/>
      <c r="I89" s="26"/>
      <c r="J89" s="25"/>
      <c r="L89" s="26"/>
      <c r="M89" s="25"/>
      <c r="O89" s="26"/>
      <c r="P89" s="25"/>
    </row>
    <row r="90" spans="4:16">
      <c r="D90" s="18"/>
      <c r="E90" s="19"/>
      <c r="F90" s="20"/>
      <c r="G90" s="19"/>
      <c r="I90" s="26"/>
      <c r="J90" s="25"/>
      <c r="L90" s="26"/>
      <c r="M90" s="25"/>
      <c r="O90" s="26"/>
      <c r="P90" s="25"/>
    </row>
    <row r="91" spans="4:16">
      <c r="D91" s="18"/>
      <c r="E91" s="19"/>
      <c r="F91" s="12"/>
      <c r="G91" s="19"/>
      <c r="I91" s="26"/>
      <c r="J91" s="25"/>
      <c r="L91" s="26"/>
      <c r="M91" s="25"/>
      <c r="O91" s="26"/>
      <c r="P91" s="25"/>
    </row>
    <row r="92" spans="4:16">
      <c r="D92" s="18"/>
      <c r="E92" s="19"/>
      <c r="F92" s="20"/>
      <c r="G92" s="19"/>
      <c r="I92" s="26"/>
      <c r="J92" s="25"/>
      <c r="L92" s="26"/>
      <c r="M92" s="25"/>
      <c r="O92" s="26"/>
      <c r="P92" s="25"/>
    </row>
    <row r="93" spans="4:16">
      <c r="D93" s="18"/>
      <c r="E93" s="19"/>
      <c r="F93" s="12"/>
      <c r="G93" s="19"/>
      <c r="I93" s="26"/>
      <c r="J93" s="25"/>
      <c r="L93" s="26"/>
      <c r="M93" s="25"/>
      <c r="O93" s="26"/>
      <c r="P93" s="25"/>
    </row>
    <row r="94" spans="4:16">
      <c r="D94" s="18"/>
      <c r="E94" s="19"/>
      <c r="F94" s="20"/>
      <c r="G94" s="19"/>
      <c r="I94" s="26"/>
      <c r="J94" s="25"/>
      <c r="L94" s="26"/>
      <c r="M94" s="25"/>
      <c r="O94" s="26"/>
      <c r="P94" s="25"/>
    </row>
    <row r="95" spans="4:16">
      <c r="D95" s="18"/>
      <c r="E95" s="19"/>
      <c r="F95" s="12"/>
      <c r="G95" s="19"/>
      <c r="I95" s="26"/>
      <c r="J95" s="25"/>
      <c r="L95" s="26"/>
      <c r="M95" s="25"/>
      <c r="O95" s="26"/>
      <c r="P95" s="25"/>
    </row>
    <row r="96" spans="4:16">
      <c r="D96" s="18"/>
      <c r="E96" s="19"/>
      <c r="F96" s="20"/>
      <c r="G96" s="19"/>
      <c r="I96" s="26"/>
      <c r="J96" s="25"/>
      <c r="L96" s="26"/>
      <c r="M96" s="25"/>
      <c r="O96" s="26"/>
      <c r="P96" s="25"/>
    </row>
    <row r="97" spans="4:16">
      <c r="D97" s="18"/>
      <c r="E97" s="19"/>
      <c r="F97" s="12"/>
      <c r="G97" s="19"/>
      <c r="I97" s="26"/>
      <c r="J97" s="25"/>
      <c r="L97" s="26"/>
      <c r="M97" s="25"/>
      <c r="O97" s="26"/>
      <c r="P97" s="25"/>
    </row>
    <row r="98" spans="4:16">
      <c r="D98" s="18"/>
      <c r="E98" s="19"/>
      <c r="F98" s="20"/>
      <c r="G98" s="19"/>
      <c r="I98" s="26"/>
      <c r="J98" s="25"/>
      <c r="L98" s="26"/>
      <c r="M98" s="25"/>
      <c r="O98" s="26"/>
      <c r="P98" s="25"/>
    </row>
    <row r="99" spans="4:16">
      <c r="D99" s="18"/>
      <c r="E99" s="19"/>
      <c r="F99" s="12"/>
      <c r="G99" s="19"/>
      <c r="I99" s="26"/>
      <c r="J99" s="25"/>
      <c r="L99" s="26"/>
      <c r="M99" s="25"/>
      <c r="O99" s="26"/>
      <c r="P99" s="25"/>
    </row>
    <row r="100" spans="4:16">
      <c r="D100" s="18"/>
      <c r="E100" s="19"/>
      <c r="F100" s="20"/>
      <c r="G100" s="19"/>
      <c r="I100" s="26"/>
      <c r="J100" s="25"/>
      <c r="L100" s="26"/>
      <c r="M100" s="25"/>
      <c r="O100" s="26"/>
      <c r="P100" s="25"/>
    </row>
    <row r="101" spans="4:16">
      <c r="D101" s="18"/>
      <c r="E101" s="19"/>
      <c r="F101" s="12"/>
      <c r="G101" s="19"/>
      <c r="I101" s="26"/>
      <c r="J101" s="25"/>
      <c r="L101" s="26"/>
      <c r="M101" s="25"/>
      <c r="O101" s="26"/>
      <c r="P101" s="25"/>
    </row>
    <row r="102" spans="4:16">
      <c r="D102" s="18"/>
      <c r="E102" s="19"/>
      <c r="F102" s="20"/>
      <c r="G102" s="19"/>
      <c r="I102" s="26"/>
      <c r="J102" s="25"/>
      <c r="L102" s="26"/>
      <c r="M102" s="25"/>
      <c r="O102" s="26"/>
      <c r="P102" s="25"/>
    </row>
    <row r="103" spans="4:16">
      <c r="D103" s="18"/>
      <c r="E103" s="19"/>
      <c r="F103" s="12"/>
      <c r="G103" s="19"/>
      <c r="I103" s="26"/>
      <c r="J103" s="25"/>
      <c r="L103" s="26"/>
      <c r="M103" s="25"/>
      <c r="O103" s="26"/>
      <c r="P103" s="25"/>
    </row>
    <row r="104" spans="4:16">
      <c r="D104" s="18"/>
      <c r="E104" s="19"/>
      <c r="F104" s="20"/>
      <c r="G104" s="19"/>
      <c r="I104" s="26"/>
      <c r="J104" s="25"/>
      <c r="L104" s="26"/>
      <c r="M104" s="25"/>
      <c r="O104" s="26"/>
      <c r="P104" s="25"/>
    </row>
    <row r="105" spans="4:16">
      <c r="D105" s="18"/>
      <c r="E105" s="19"/>
      <c r="F105" s="12"/>
      <c r="G105" s="19"/>
      <c r="I105" s="26"/>
      <c r="J105" s="25"/>
      <c r="L105" s="26"/>
      <c r="M105" s="25"/>
      <c r="O105" s="26"/>
      <c r="P105" s="25"/>
    </row>
    <row r="106" spans="4:16">
      <c r="D106" s="18"/>
      <c r="E106" s="19"/>
      <c r="F106" s="20"/>
      <c r="G106" s="19"/>
      <c r="I106" s="26"/>
      <c r="J106" s="25"/>
      <c r="L106" s="26"/>
      <c r="M106" s="25"/>
      <c r="O106" s="26"/>
      <c r="P106" s="25"/>
    </row>
    <row r="107" spans="4:16">
      <c r="D107" s="18"/>
      <c r="E107" s="19"/>
      <c r="F107" s="12"/>
      <c r="G107" s="19"/>
      <c r="I107" s="26"/>
      <c r="J107" s="25"/>
      <c r="L107" s="26"/>
      <c r="M107" s="25"/>
      <c r="O107" s="26"/>
      <c r="P107" s="25"/>
    </row>
    <row r="108" spans="4:16">
      <c r="D108" s="18"/>
      <c r="E108" s="19"/>
      <c r="F108" s="20"/>
      <c r="G108" s="19"/>
      <c r="I108" s="26"/>
      <c r="J108" s="25"/>
      <c r="L108" s="26"/>
      <c r="M108" s="25"/>
      <c r="O108" s="26"/>
      <c r="P108" s="25"/>
    </row>
    <row r="109" spans="4:16">
      <c r="D109" s="18"/>
      <c r="E109" s="19"/>
      <c r="F109" s="12"/>
      <c r="G109" s="19"/>
      <c r="I109" s="26"/>
      <c r="J109" s="25"/>
      <c r="L109" s="26"/>
      <c r="M109" s="25"/>
      <c r="O109" s="26"/>
      <c r="P109" s="25"/>
    </row>
    <row r="110" spans="4:16">
      <c r="D110" s="18"/>
      <c r="E110" s="19"/>
      <c r="F110" s="20"/>
      <c r="G110" s="19"/>
      <c r="I110" s="26"/>
      <c r="J110" s="25"/>
      <c r="L110" s="26"/>
      <c r="M110" s="25"/>
      <c r="O110" s="26"/>
      <c r="P110" s="25"/>
    </row>
    <row r="111" spans="4:16">
      <c r="D111" s="18"/>
      <c r="E111" s="19"/>
      <c r="F111" s="12"/>
      <c r="G111" s="19"/>
      <c r="I111" s="26"/>
      <c r="J111" s="25"/>
      <c r="L111" s="26"/>
      <c r="M111" s="25"/>
      <c r="O111" s="26"/>
      <c r="P111" s="25"/>
    </row>
    <row r="112" spans="4:16">
      <c r="D112" s="18"/>
      <c r="E112" s="19"/>
      <c r="F112" s="20"/>
      <c r="G112" s="19"/>
      <c r="I112" s="26"/>
      <c r="J112" s="25"/>
      <c r="L112" s="26"/>
      <c r="M112" s="25"/>
      <c r="O112" s="26"/>
      <c r="P112" s="25"/>
    </row>
    <row r="113" spans="4:16">
      <c r="D113" s="18"/>
      <c r="E113" s="19"/>
      <c r="F113" s="12"/>
      <c r="G113" s="19"/>
      <c r="I113" s="26"/>
      <c r="J113" s="25"/>
      <c r="L113" s="26"/>
      <c r="M113" s="25"/>
      <c r="O113" s="26"/>
      <c r="P113" s="25"/>
    </row>
    <row r="114" spans="4:16">
      <c r="D114" s="18"/>
      <c r="E114" s="19"/>
      <c r="F114" s="20"/>
      <c r="G114" s="19"/>
      <c r="I114" s="26"/>
      <c r="J114" s="25"/>
      <c r="L114" s="26"/>
      <c r="M114" s="25"/>
      <c r="O114" s="26"/>
      <c r="P114" s="25"/>
    </row>
    <row r="115" spans="4:16">
      <c r="D115" s="18"/>
      <c r="E115" s="19"/>
      <c r="F115" s="12"/>
      <c r="G115" s="19"/>
      <c r="I115" s="26"/>
      <c r="J115" s="25"/>
      <c r="L115" s="26"/>
      <c r="M115" s="25"/>
      <c r="O115" s="26"/>
      <c r="P115" s="25"/>
    </row>
    <row r="116" spans="4:16">
      <c r="D116" s="18"/>
      <c r="E116" s="19"/>
      <c r="F116" s="20"/>
      <c r="G116" s="19"/>
      <c r="I116" s="26"/>
      <c r="J116" s="25"/>
      <c r="L116" s="26"/>
      <c r="M116" s="25"/>
      <c r="O116" s="26"/>
      <c r="P116" s="25"/>
    </row>
    <row r="117" spans="4:16">
      <c r="D117" s="18"/>
      <c r="E117" s="19"/>
      <c r="F117" s="12"/>
      <c r="G117" s="19"/>
      <c r="I117" s="26"/>
      <c r="J117" s="25"/>
      <c r="L117" s="26"/>
      <c r="M117" s="25"/>
      <c r="O117" s="26"/>
      <c r="P117" s="25"/>
    </row>
    <row r="118" spans="4:16">
      <c r="D118" s="18"/>
      <c r="E118" s="19"/>
      <c r="F118" s="20"/>
      <c r="G118" s="19"/>
      <c r="I118" s="26"/>
      <c r="J118" s="25"/>
      <c r="L118" s="26"/>
      <c r="M118" s="25"/>
      <c r="O118" s="26"/>
      <c r="P118" s="25"/>
    </row>
    <row r="119" spans="4:16">
      <c r="D119" s="18"/>
      <c r="E119" s="19"/>
      <c r="F119" s="12"/>
      <c r="G119" s="19"/>
      <c r="I119" s="26"/>
      <c r="J119" s="25"/>
      <c r="L119" s="26"/>
      <c r="M119" s="25"/>
      <c r="O119" s="26"/>
      <c r="P119" s="25"/>
    </row>
    <row r="120" spans="4:16">
      <c r="D120" s="18"/>
      <c r="E120" s="19"/>
      <c r="F120" s="20"/>
      <c r="G120" s="19"/>
      <c r="I120" s="26"/>
      <c r="J120" s="25"/>
      <c r="L120" s="26"/>
      <c r="M120" s="25"/>
      <c r="O120" s="26"/>
      <c r="P120" s="25"/>
    </row>
    <row r="121" spans="4:16">
      <c r="D121" s="18"/>
      <c r="E121" s="19"/>
      <c r="F121" s="12"/>
      <c r="G121" s="19"/>
      <c r="I121" s="26"/>
      <c r="J121" s="25"/>
      <c r="L121" s="26"/>
      <c r="M121" s="25"/>
      <c r="O121" s="26"/>
      <c r="P121" s="25"/>
    </row>
    <row r="122" spans="4:16">
      <c r="D122" s="18"/>
      <c r="E122" s="19"/>
      <c r="F122" s="20"/>
      <c r="G122" s="19"/>
      <c r="I122" s="26"/>
      <c r="J122" s="25"/>
      <c r="L122" s="26"/>
      <c r="M122" s="25"/>
      <c r="O122" s="26"/>
      <c r="P122" s="25"/>
    </row>
    <row r="123" spans="4:16">
      <c r="D123" s="18"/>
      <c r="E123" s="19"/>
      <c r="F123" s="12"/>
      <c r="G123" s="19"/>
      <c r="I123" s="26"/>
      <c r="J123" s="25"/>
      <c r="L123" s="26"/>
      <c r="M123" s="25"/>
      <c r="O123" s="26"/>
      <c r="P123" s="25"/>
    </row>
    <row r="124" spans="4:16">
      <c r="D124" s="18"/>
      <c r="E124" s="19"/>
      <c r="F124" s="20"/>
      <c r="G124" s="19"/>
      <c r="I124" s="26"/>
      <c r="J124" s="25"/>
      <c r="L124" s="26"/>
      <c r="M124" s="25"/>
      <c r="O124" s="26"/>
      <c r="P124" s="25"/>
    </row>
    <row r="125" spans="4:16">
      <c r="D125" s="18"/>
      <c r="E125" s="19"/>
      <c r="F125" s="12"/>
      <c r="G125" s="19"/>
      <c r="I125" s="26"/>
      <c r="J125" s="25"/>
      <c r="L125" s="26"/>
      <c r="M125" s="25"/>
      <c r="O125" s="26"/>
      <c r="P125" s="25"/>
    </row>
    <row r="126" spans="4:16">
      <c r="D126" s="18"/>
      <c r="E126" s="19"/>
      <c r="F126" s="20"/>
      <c r="G126" s="19"/>
      <c r="I126" s="26"/>
      <c r="J126" s="25"/>
      <c r="L126" s="26"/>
      <c r="M126" s="25"/>
      <c r="O126" s="26"/>
      <c r="P126" s="25"/>
    </row>
    <row r="127" spans="4:16">
      <c r="D127" s="18"/>
      <c r="E127" s="19"/>
      <c r="F127" s="12"/>
      <c r="G127" s="19"/>
      <c r="I127" s="26"/>
      <c r="J127" s="25"/>
      <c r="L127" s="26"/>
      <c r="M127" s="25"/>
      <c r="O127" s="26"/>
      <c r="P127" s="25"/>
    </row>
    <row r="128" spans="4:16">
      <c r="D128" s="18"/>
      <c r="E128" s="19"/>
      <c r="F128" s="20"/>
      <c r="G128" s="19"/>
      <c r="I128" s="26"/>
      <c r="J128" s="25"/>
      <c r="L128" s="26"/>
      <c r="M128" s="25"/>
      <c r="O128" s="26"/>
      <c r="P128" s="25"/>
    </row>
    <row r="129" spans="4:16">
      <c r="D129" s="18"/>
      <c r="E129" s="19"/>
      <c r="F129" s="12"/>
      <c r="G129" s="19"/>
      <c r="I129" s="26"/>
      <c r="J129" s="25"/>
      <c r="L129" s="26"/>
      <c r="M129" s="25"/>
      <c r="O129" s="26"/>
      <c r="P129" s="25"/>
    </row>
    <row r="130" spans="4:16">
      <c r="D130" s="18"/>
      <c r="E130" s="19"/>
      <c r="F130" s="20"/>
      <c r="G130" s="19"/>
      <c r="I130" s="26"/>
      <c r="J130" s="25"/>
      <c r="L130" s="26"/>
      <c r="M130" s="25"/>
      <c r="O130" s="26"/>
      <c r="P130" s="25"/>
    </row>
    <row r="131" spans="4:16">
      <c r="D131" s="18"/>
      <c r="E131" s="19"/>
      <c r="F131" s="12"/>
      <c r="G131" s="19"/>
      <c r="I131" s="26"/>
      <c r="J131" s="25"/>
      <c r="L131" s="26"/>
      <c r="M131" s="25"/>
      <c r="O131" s="26"/>
      <c r="P131" s="25"/>
    </row>
    <row r="132" spans="4:16">
      <c r="D132" s="18"/>
      <c r="E132" s="19"/>
      <c r="F132" s="20"/>
      <c r="G132" s="19"/>
      <c r="I132" s="26"/>
      <c r="J132" s="25"/>
      <c r="L132" s="26"/>
      <c r="M132" s="25"/>
      <c r="O132" s="26"/>
      <c r="P132" s="25"/>
    </row>
    <row r="133" spans="4:16">
      <c r="D133" s="18"/>
      <c r="E133" s="19"/>
      <c r="F133" s="12"/>
      <c r="G133" s="19"/>
      <c r="I133" s="26"/>
      <c r="J133" s="25"/>
      <c r="L133" s="26"/>
      <c r="M133" s="25"/>
      <c r="O133" s="26"/>
      <c r="P133" s="25"/>
    </row>
    <row r="134" spans="4:16">
      <c r="D134" s="18"/>
      <c r="E134" s="19"/>
      <c r="F134" s="20"/>
      <c r="G134" s="19"/>
      <c r="I134" s="26"/>
      <c r="J134" s="25"/>
      <c r="L134" s="26"/>
      <c r="M134" s="25"/>
      <c r="O134" s="26"/>
      <c r="P134" s="25"/>
    </row>
    <row r="135" spans="4:16">
      <c r="D135" s="18"/>
      <c r="E135" s="19"/>
      <c r="F135" s="12"/>
      <c r="G135" s="19"/>
      <c r="I135" s="26"/>
      <c r="J135" s="25"/>
      <c r="L135" s="26"/>
      <c r="M135" s="25"/>
      <c r="O135" s="26"/>
      <c r="P135" s="25"/>
    </row>
    <row r="136" spans="4:16">
      <c r="D136" s="18"/>
      <c r="E136" s="19"/>
      <c r="F136" s="20"/>
      <c r="G136" s="19"/>
      <c r="I136" s="26"/>
      <c r="J136" s="25"/>
      <c r="L136" s="26"/>
      <c r="M136" s="25"/>
      <c r="O136" s="26"/>
      <c r="P136" s="25"/>
    </row>
    <row r="137" spans="4:16">
      <c r="D137" s="18"/>
      <c r="E137" s="19"/>
      <c r="F137" s="12"/>
      <c r="G137" s="19"/>
      <c r="I137" s="26"/>
      <c r="J137" s="25"/>
      <c r="L137" s="26"/>
      <c r="M137" s="25"/>
      <c r="O137" s="26"/>
      <c r="P137" s="25"/>
    </row>
    <row r="138" spans="4:16">
      <c r="D138" s="18"/>
      <c r="E138" s="19"/>
      <c r="F138" s="20"/>
      <c r="G138" s="19"/>
      <c r="I138" s="26"/>
      <c r="J138" s="25"/>
      <c r="L138" s="26"/>
      <c r="M138" s="25"/>
      <c r="O138" s="26"/>
      <c r="P138" s="25"/>
    </row>
    <row r="139" spans="4:16">
      <c r="D139" s="18"/>
      <c r="E139" s="19"/>
      <c r="F139" s="12"/>
      <c r="G139" s="19"/>
      <c r="I139" s="26"/>
      <c r="J139" s="25"/>
      <c r="L139" s="26"/>
      <c r="M139" s="25"/>
      <c r="O139" s="26"/>
      <c r="P139" s="25"/>
    </row>
    <row r="140" spans="4:16">
      <c r="D140" s="18"/>
      <c r="E140" s="19"/>
      <c r="F140" s="20"/>
      <c r="G140" s="19"/>
      <c r="I140" s="26"/>
      <c r="J140" s="25"/>
      <c r="L140" s="26"/>
      <c r="M140" s="25"/>
      <c r="O140" s="26"/>
      <c r="P140" s="25"/>
    </row>
    <row r="141" spans="4:16">
      <c r="D141" s="18"/>
      <c r="E141" s="19"/>
      <c r="F141" s="12"/>
      <c r="G141" s="19"/>
      <c r="I141" s="26"/>
      <c r="J141" s="25"/>
      <c r="L141" s="26"/>
      <c r="M141" s="25"/>
      <c r="O141" s="26"/>
      <c r="P141" s="25"/>
    </row>
    <row r="142" spans="4:16">
      <c r="D142" s="18"/>
      <c r="E142" s="19"/>
      <c r="F142" s="20"/>
      <c r="G142" s="19"/>
      <c r="I142" s="26"/>
      <c r="J142" s="25"/>
      <c r="L142" s="26"/>
      <c r="M142" s="25"/>
      <c r="O142" s="26"/>
      <c r="P142" s="25"/>
    </row>
    <row r="143" spans="4:16">
      <c r="D143" s="18"/>
      <c r="E143" s="19"/>
      <c r="F143" s="12"/>
      <c r="G143" s="19"/>
      <c r="I143" s="26"/>
      <c r="J143" s="25"/>
      <c r="L143" s="26"/>
      <c r="M143" s="25"/>
      <c r="O143" s="26"/>
      <c r="P143" s="25"/>
    </row>
    <row r="144" spans="4:16">
      <c r="D144" s="18"/>
      <c r="E144" s="19"/>
      <c r="F144" s="20"/>
      <c r="G144" s="19"/>
      <c r="I144" s="26"/>
      <c r="J144" s="25"/>
      <c r="L144" s="26"/>
      <c r="M144" s="25"/>
      <c r="O144" s="26"/>
      <c r="P144" s="25"/>
    </row>
    <row r="145" spans="4:16">
      <c r="D145" s="18"/>
      <c r="E145" s="19"/>
      <c r="F145" s="12"/>
      <c r="G145" s="19"/>
      <c r="I145" s="26"/>
      <c r="J145" s="25"/>
      <c r="L145" s="26"/>
      <c r="M145" s="25"/>
      <c r="O145" s="26"/>
      <c r="P145" s="25"/>
    </row>
    <row r="146" spans="4:16">
      <c r="D146" s="18"/>
      <c r="E146" s="19"/>
      <c r="F146" s="20"/>
      <c r="G146" s="19"/>
      <c r="I146" s="26"/>
      <c r="J146" s="25"/>
      <c r="L146" s="26"/>
      <c r="M146" s="25"/>
      <c r="O146" s="26"/>
      <c r="P146" s="25"/>
    </row>
    <row r="147" spans="4:16">
      <c r="D147" s="18"/>
      <c r="E147" s="19"/>
      <c r="F147" s="12"/>
      <c r="G147" s="19"/>
      <c r="I147" s="26"/>
      <c r="J147" s="25"/>
      <c r="L147" s="26"/>
      <c r="M147" s="25"/>
      <c r="O147" s="26"/>
      <c r="P147" s="25"/>
    </row>
    <row r="148" spans="4:16">
      <c r="D148" s="18"/>
      <c r="E148" s="19"/>
      <c r="F148" s="20"/>
      <c r="G148" s="19"/>
      <c r="I148" s="26"/>
      <c r="J148" s="25"/>
      <c r="L148" s="26"/>
      <c r="M148" s="25"/>
      <c r="O148" s="26"/>
      <c r="P148" s="25"/>
    </row>
    <row r="149" spans="4:16">
      <c r="D149" s="18"/>
      <c r="E149" s="19"/>
      <c r="F149" s="12"/>
      <c r="G149" s="19"/>
      <c r="I149" s="26"/>
      <c r="J149" s="25"/>
      <c r="L149" s="26"/>
      <c r="M149" s="25"/>
      <c r="O149" s="26"/>
      <c r="P149" s="25"/>
    </row>
    <row r="150" spans="4:16">
      <c r="D150" s="18"/>
      <c r="E150" s="19"/>
      <c r="F150" s="20"/>
      <c r="G150" s="19"/>
      <c r="I150" s="26"/>
      <c r="J150" s="25"/>
      <c r="L150" s="26"/>
      <c r="M150" s="25"/>
      <c r="O150" s="26"/>
      <c r="P150" s="25"/>
    </row>
    <row r="151" spans="4:16">
      <c r="D151" s="18"/>
      <c r="E151" s="19"/>
      <c r="F151" s="12"/>
      <c r="G151" s="19"/>
      <c r="I151" s="26"/>
      <c r="J151" s="25"/>
      <c r="L151" s="26"/>
      <c r="M151" s="25"/>
      <c r="O151" s="26"/>
      <c r="P151" s="25"/>
    </row>
    <row r="152" spans="4:16">
      <c r="D152" s="18"/>
      <c r="E152" s="19"/>
      <c r="F152" s="20"/>
      <c r="G152" s="19"/>
      <c r="I152" s="26"/>
      <c r="J152" s="25"/>
      <c r="L152" s="26"/>
      <c r="M152" s="25"/>
      <c r="O152" s="26"/>
      <c r="P152" s="25"/>
    </row>
    <row r="153" spans="4:16">
      <c r="D153" s="18"/>
      <c r="E153" s="19"/>
      <c r="F153" s="12"/>
      <c r="G153" s="19"/>
      <c r="I153" s="26"/>
      <c r="J153" s="25"/>
      <c r="L153" s="26"/>
      <c r="M153" s="25"/>
      <c r="O153" s="26"/>
      <c r="P153" s="25"/>
    </row>
    <row r="154" spans="4:16">
      <c r="D154" s="18"/>
      <c r="E154" s="19"/>
      <c r="F154" s="20"/>
      <c r="G154" s="19"/>
      <c r="I154" s="26"/>
      <c r="J154" s="25"/>
      <c r="L154" s="26"/>
      <c r="M154" s="25"/>
      <c r="O154" s="26"/>
      <c r="P154" s="25"/>
    </row>
    <row r="155" spans="4:16">
      <c r="D155" s="18"/>
      <c r="E155" s="19"/>
      <c r="F155" s="12"/>
      <c r="G155" s="19"/>
      <c r="I155" s="26"/>
      <c r="J155" s="25"/>
      <c r="L155" s="26"/>
      <c r="M155" s="25"/>
      <c r="O155" s="26"/>
      <c r="P155" s="25"/>
    </row>
    <row r="156" spans="4:16">
      <c r="D156" s="18"/>
      <c r="E156" s="19"/>
      <c r="F156" s="20"/>
      <c r="G156" s="19"/>
      <c r="I156" s="26"/>
      <c r="J156" s="25"/>
      <c r="L156" s="26"/>
      <c r="M156" s="25"/>
      <c r="O156" s="26"/>
      <c r="P156" s="25"/>
    </row>
    <row r="157" spans="4:16">
      <c r="D157" s="18"/>
      <c r="E157" s="19"/>
      <c r="F157" s="12"/>
      <c r="G157" s="19"/>
      <c r="I157" s="26"/>
      <c r="J157" s="25"/>
      <c r="L157" s="26"/>
      <c r="M157" s="25"/>
      <c r="O157" s="26"/>
      <c r="P157" s="25"/>
    </row>
    <row r="158" spans="4:16">
      <c r="D158" s="18"/>
      <c r="E158" s="19"/>
      <c r="F158" s="20"/>
      <c r="G158" s="19"/>
      <c r="I158" s="26"/>
      <c r="J158" s="25"/>
      <c r="L158" s="26"/>
      <c r="M158" s="25"/>
      <c r="O158" s="26"/>
      <c r="P158" s="25"/>
    </row>
    <row r="159" spans="4:16">
      <c r="D159" s="18"/>
      <c r="E159" s="19"/>
      <c r="F159" s="12"/>
      <c r="G159" s="19"/>
      <c r="I159" s="26"/>
      <c r="J159" s="25"/>
      <c r="L159" s="26"/>
      <c r="M159" s="25"/>
      <c r="O159" s="26"/>
      <c r="P159" s="25"/>
    </row>
    <row r="160" spans="4:16">
      <c r="D160" s="18"/>
      <c r="E160" s="19"/>
      <c r="F160" s="20"/>
      <c r="G160" s="19"/>
      <c r="I160" s="26"/>
      <c r="J160" s="25"/>
      <c r="L160" s="26"/>
      <c r="M160" s="25"/>
      <c r="O160" s="26"/>
      <c r="P160" s="25"/>
    </row>
    <row r="161" spans="4:16">
      <c r="D161" s="18"/>
      <c r="E161" s="19"/>
      <c r="F161" s="12"/>
      <c r="G161" s="19"/>
      <c r="I161" s="26"/>
      <c r="J161" s="25"/>
      <c r="L161" s="26"/>
      <c r="M161" s="25"/>
      <c r="O161" s="26"/>
      <c r="P161" s="25"/>
    </row>
    <row r="162" spans="4:16">
      <c r="D162" s="18"/>
      <c r="E162" s="19"/>
      <c r="F162" s="20"/>
      <c r="G162" s="19"/>
      <c r="I162" s="26"/>
      <c r="J162" s="25"/>
      <c r="L162" s="26"/>
      <c r="M162" s="25"/>
      <c r="O162" s="26"/>
      <c r="P162" s="25"/>
    </row>
    <row r="163" spans="4:16">
      <c r="D163" s="18"/>
      <c r="E163" s="19"/>
      <c r="F163" s="12"/>
      <c r="G163" s="19"/>
      <c r="I163" s="26"/>
      <c r="J163" s="25"/>
      <c r="L163" s="26"/>
      <c r="M163" s="25"/>
      <c r="O163" s="26"/>
      <c r="P163" s="25"/>
    </row>
    <row r="164" spans="4:16">
      <c r="D164" s="18"/>
      <c r="E164" s="19"/>
      <c r="F164" s="20"/>
      <c r="G164" s="19"/>
      <c r="I164" s="26"/>
      <c r="J164" s="25"/>
      <c r="L164" s="26"/>
      <c r="M164" s="25"/>
      <c r="O164" s="26"/>
      <c r="P164" s="25"/>
    </row>
    <row r="165" spans="4:16">
      <c r="D165" s="18"/>
      <c r="E165" s="19"/>
      <c r="F165" s="12"/>
      <c r="G165" s="19"/>
      <c r="I165" s="26"/>
      <c r="J165" s="25"/>
      <c r="L165" s="26"/>
      <c r="M165" s="25"/>
      <c r="O165" s="26"/>
      <c r="P165" s="25"/>
    </row>
    <row r="166" spans="4:16">
      <c r="D166" s="18"/>
      <c r="E166" s="19"/>
      <c r="F166" s="20"/>
      <c r="G166" s="19"/>
      <c r="I166" s="26"/>
      <c r="J166" s="25"/>
      <c r="L166" s="26"/>
      <c r="M166" s="25"/>
      <c r="O166" s="26"/>
      <c r="P166" s="25"/>
    </row>
    <row r="167" spans="4:16">
      <c r="D167" s="18"/>
      <c r="E167" s="19"/>
      <c r="F167" s="12"/>
      <c r="G167" s="19"/>
      <c r="I167" s="26"/>
      <c r="J167" s="25"/>
      <c r="L167" s="26"/>
      <c r="M167" s="25"/>
      <c r="O167" s="26"/>
      <c r="P167" s="25"/>
    </row>
    <row r="168" spans="4:16">
      <c r="D168" s="18"/>
      <c r="E168" s="19"/>
      <c r="F168" s="20"/>
      <c r="G168" s="19"/>
      <c r="I168" s="26"/>
      <c r="J168" s="25"/>
      <c r="L168" s="26"/>
      <c r="M168" s="25"/>
      <c r="O168" s="26"/>
      <c r="P168" s="25"/>
    </row>
    <row r="169" spans="4:16">
      <c r="D169" s="18"/>
      <c r="E169" s="19"/>
      <c r="F169" s="12"/>
      <c r="G169" s="19"/>
      <c r="I169" s="26"/>
      <c r="J169" s="25"/>
      <c r="L169" s="26"/>
      <c r="M169" s="25"/>
      <c r="O169" s="26"/>
      <c r="P169" s="25"/>
    </row>
    <row r="170" spans="4:16">
      <c r="D170" s="18"/>
      <c r="E170" s="19"/>
      <c r="F170" s="20"/>
      <c r="G170" s="19"/>
      <c r="I170" s="26"/>
      <c r="J170" s="25"/>
      <c r="L170" s="26"/>
      <c r="M170" s="25"/>
      <c r="O170" s="26"/>
      <c r="P170" s="25"/>
    </row>
    <row r="171" spans="4:16">
      <c r="D171" s="18"/>
      <c r="E171" s="19"/>
      <c r="F171" s="12"/>
      <c r="G171" s="19"/>
      <c r="I171" s="26"/>
      <c r="J171" s="25"/>
      <c r="L171" s="26"/>
      <c r="M171" s="25"/>
      <c r="O171" s="26"/>
      <c r="P171" s="25"/>
    </row>
    <row r="172" spans="4:16">
      <c r="D172" s="18"/>
      <c r="E172" s="19"/>
      <c r="F172" s="20"/>
      <c r="G172" s="19"/>
      <c r="I172" s="26"/>
      <c r="J172" s="25"/>
      <c r="L172" s="26"/>
      <c r="M172" s="25"/>
      <c r="O172" s="26"/>
      <c r="P172" s="25"/>
    </row>
    <row r="173" spans="4:16">
      <c r="D173" s="18"/>
      <c r="E173" s="19"/>
      <c r="F173" s="12"/>
      <c r="G173" s="19"/>
      <c r="I173" s="26"/>
      <c r="J173" s="25"/>
      <c r="L173" s="26"/>
      <c r="M173" s="25"/>
      <c r="O173" s="26"/>
      <c r="P173" s="25"/>
    </row>
    <row r="174" spans="4:16">
      <c r="D174" s="18"/>
      <c r="E174" s="19"/>
      <c r="F174" s="20"/>
      <c r="G174" s="19"/>
      <c r="I174" s="26"/>
      <c r="J174" s="25"/>
      <c r="L174" s="26"/>
      <c r="M174" s="25"/>
      <c r="O174" s="26"/>
      <c r="P174" s="25"/>
    </row>
    <row r="175" spans="4:16">
      <c r="D175" s="18"/>
      <c r="E175" s="19"/>
      <c r="F175" s="12"/>
      <c r="G175" s="19"/>
      <c r="I175" s="26"/>
      <c r="J175" s="25"/>
      <c r="L175" s="26"/>
      <c r="M175" s="25"/>
      <c r="O175" s="26"/>
      <c r="P175" s="25"/>
    </row>
    <row r="176" spans="4:16">
      <c r="D176" s="18"/>
      <c r="E176" s="19"/>
      <c r="F176" s="20"/>
      <c r="G176" s="19"/>
      <c r="I176" s="26"/>
      <c r="J176" s="25"/>
      <c r="L176" s="26"/>
      <c r="M176" s="25"/>
      <c r="O176" s="26"/>
      <c r="P176" s="25"/>
    </row>
    <row r="177" spans="4:16">
      <c r="D177" s="18"/>
      <c r="E177" s="19"/>
      <c r="F177" s="12"/>
      <c r="G177" s="19"/>
      <c r="I177" s="26"/>
      <c r="J177" s="25"/>
      <c r="L177" s="26"/>
      <c r="M177" s="25"/>
      <c r="O177" s="26"/>
      <c r="P177" s="25"/>
    </row>
    <row r="178" spans="4:16">
      <c r="D178" s="18"/>
      <c r="E178" s="19"/>
      <c r="F178" s="20"/>
      <c r="G178" s="19"/>
      <c r="I178" s="26"/>
      <c r="J178" s="25"/>
      <c r="L178" s="26"/>
      <c r="M178" s="25"/>
      <c r="O178" s="26"/>
      <c r="P178" s="25"/>
    </row>
    <row r="179" spans="4:16">
      <c r="D179" s="18"/>
      <c r="E179" s="19"/>
      <c r="F179" s="12"/>
      <c r="G179" s="19"/>
      <c r="I179" s="26"/>
      <c r="J179" s="25"/>
      <c r="L179" s="26"/>
      <c r="M179" s="25"/>
      <c r="O179" s="26"/>
      <c r="P179" s="25"/>
    </row>
    <row r="180" spans="4:16">
      <c r="D180" s="18"/>
      <c r="E180" s="19"/>
      <c r="F180" s="20"/>
      <c r="G180" s="19"/>
      <c r="I180" s="26"/>
      <c r="J180" s="25"/>
      <c r="L180" s="26"/>
      <c r="M180" s="25"/>
      <c r="O180" s="26"/>
      <c r="P180" s="25"/>
    </row>
    <row r="181" spans="4:16">
      <c r="D181" s="18"/>
      <c r="E181" s="19"/>
      <c r="F181" s="12"/>
      <c r="G181" s="19"/>
      <c r="I181" s="26"/>
      <c r="J181" s="25"/>
      <c r="L181" s="26"/>
      <c r="M181" s="25"/>
      <c r="O181" s="26"/>
      <c r="P181" s="25"/>
    </row>
    <row r="182" spans="4:16">
      <c r="D182" s="18"/>
      <c r="E182" s="19"/>
      <c r="F182" s="20"/>
      <c r="G182" s="19"/>
      <c r="I182" s="26"/>
      <c r="J182" s="25"/>
      <c r="L182" s="26"/>
      <c r="M182" s="25"/>
      <c r="O182" s="26"/>
      <c r="P182" s="25"/>
    </row>
    <row r="183" spans="4:16">
      <c r="D183" s="18"/>
      <c r="E183" s="19"/>
      <c r="F183" s="12"/>
      <c r="G183" s="19"/>
      <c r="I183" s="26"/>
      <c r="J183" s="25"/>
      <c r="L183" s="26"/>
      <c r="M183" s="25"/>
      <c r="O183" s="26"/>
      <c r="P183" s="25"/>
    </row>
    <row r="184" spans="4:16">
      <c r="D184" s="18"/>
      <c r="E184" s="19"/>
      <c r="F184" s="20"/>
      <c r="G184" s="19"/>
      <c r="I184" s="26"/>
      <c r="J184" s="25"/>
      <c r="L184" s="26"/>
      <c r="M184" s="25"/>
      <c r="O184" s="26"/>
      <c r="P184" s="25"/>
    </row>
    <row r="185" spans="4:16">
      <c r="D185" s="18"/>
      <c r="E185" s="19"/>
      <c r="F185" s="12"/>
      <c r="G185" s="19"/>
      <c r="I185" s="26"/>
      <c r="J185" s="25"/>
      <c r="L185" s="26"/>
      <c r="M185" s="25"/>
      <c r="O185" s="26"/>
      <c r="P185" s="25"/>
    </row>
    <row r="186" spans="4:16">
      <c r="D186" s="18"/>
      <c r="E186" s="19"/>
      <c r="F186" s="20"/>
      <c r="G186" s="19"/>
      <c r="I186" s="26"/>
      <c r="J186" s="25"/>
      <c r="L186" s="26"/>
      <c r="M186" s="25"/>
      <c r="O186" s="26"/>
      <c r="P186" s="25"/>
    </row>
    <row r="187" spans="4:16">
      <c r="D187" s="18"/>
      <c r="E187" s="19"/>
      <c r="F187" s="12"/>
      <c r="G187" s="19"/>
      <c r="I187" s="26"/>
      <c r="J187" s="25"/>
      <c r="L187" s="26"/>
      <c r="M187" s="25"/>
      <c r="O187" s="26"/>
      <c r="P187" s="25"/>
    </row>
    <row r="188" spans="4:16">
      <c r="D188" s="18"/>
      <c r="E188" s="19"/>
      <c r="F188" s="20"/>
      <c r="G188" s="19"/>
      <c r="I188" s="26"/>
      <c r="J188" s="25"/>
      <c r="L188" s="26"/>
      <c r="M188" s="25"/>
      <c r="O188" s="26"/>
      <c r="P188" s="25"/>
    </row>
    <row r="189" spans="4:16">
      <c r="D189" s="18"/>
      <c r="E189" s="19"/>
      <c r="F189" s="12"/>
      <c r="G189" s="19"/>
      <c r="I189" s="26"/>
      <c r="J189" s="25"/>
      <c r="L189" s="26"/>
      <c r="M189" s="25"/>
      <c r="O189" s="26"/>
      <c r="P189" s="25"/>
    </row>
    <row r="190" spans="4:16">
      <c r="D190" s="18"/>
      <c r="E190" s="19"/>
      <c r="F190" s="20"/>
      <c r="G190" s="19"/>
      <c r="I190" s="26"/>
      <c r="J190" s="25"/>
      <c r="L190" s="26"/>
      <c r="M190" s="25"/>
      <c r="O190" s="26"/>
      <c r="P190" s="25"/>
    </row>
    <row r="191" spans="4:16">
      <c r="D191" s="18"/>
      <c r="E191" s="19"/>
      <c r="F191" s="12"/>
      <c r="G191" s="19"/>
      <c r="I191" s="26"/>
      <c r="J191" s="25"/>
      <c r="L191" s="26"/>
      <c r="M191" s="25"/>
      <c r="O191" s="26"/>
      <c r="P191" s="25"/>
    </row>
    <row r="192" spans="4:16">
      <c r="D192" s="18"/>
      <c r="E192" s="19"/>
      <c r="F192" s="20"/>
      <c r="G192" s="19"/>
      <c r="I192" s="26"/>
      <c r="J192" s="25"/>
      <c r="L192" s="26"/>
      <c r="M192" s="25"/>
      <c r="O192" s="26"/>
      <c r="P192" s="25"/>
    </row>
    <row r="193" spans="4:16">
      <c r="D193" s="18"/>
      <c r="E193" s="19"/>
      <c r="F193" s="12"/>
      <c r="G193" s="19"/>
      <c r="I193" s="26"/>
      <c r="J193" s="25"/>
      <c r="L193" s="26"/>
      <c r="M193" s="25"/>
      <c r="O193" s="26"/>
      <c r="P193" s="25"/>
    </row>
    <row r="194" spans="4:16">
      <c r="D194" s="18"/>
      <c r="E194" s="19"/>
      <c r="F194" s="20"/>
      <c r="G194" s="19"/>
      <c r="I194" s="26"/>
      <c r="J194" s="25"/>
      <c r="L194" s="26"/>
      <c r="M194" s="25"/>
      <c r="O194" s="26"/>
      <c r="P194" s="25"/>
    </row>
    <row r="195" spans="4:16">
      <c r="D195" s="18"/>
      <c r="E195" s="19"/>
      <c r="F195" s="12"/>
      <c r="G195" s="19"/>
      <c r="I195" s="26"/>
      <c r="J195" s="25"/>
      <c r="L195" s="26"/>
      <c r="M195" s="25"/>
      <c r="O195" s="26"/>
      <c r="P195" s="25"/>
    </row>
    <row r="196" spans="4:16">
      <c r="D196" s="18"/>
      <c r="E196" s="19"/>
      <c r="F196" s="20"/>
      <c r="G196" s="19"/>
      <c r="I196" s="26"/>
      <c r="J196" s="25"/>
      <c r="L196" s="26"/>
      <c r="M196" s="25"/>
      <c r="O196" s="26"/>
      <c r="P196" s="25"/>
    </row>
    <row r="197" spans="4:16">
      <c r="D197" s="18"/>
      <c r="E197" s="19"/>
      <c r="F197" s="12"/>
      <c r="G197" s="19"/>
      <c r="I197" s="26"/>
      <c r="J197" s="25"/>
      <c r="L197" s="26"/>
      <c r="M197" s="25"/>
      <c r="O197" s="26"/>
      <c r="P197" s="25"/>
    </row>
    <row r="198" spans="4:16">
      <c r="D198" s="18"/>
      <c r="E198" s="19"/>
      <c r="F198" s="20"/>
      <c r="G198" s="19"/>
      <c r="I198" s="26"/>
      <c r="J198" s="25"/>
      <c r="L198" s="26"/>
      <c r="M198" s="25"/>
      <c r="O198" s="26"/>
      <c r="P198" s="25"/>
    </row>
    <row r="199" spans="4:16">
      <c r="D199" s="18"/>
      <c r="E199" s="19"/>
      <c r="F199" s="12"/>
      <c r="G199" s="19"/>
      <c r="I199" s="26"/>
      <c r="J199" s="25"/>
      <c r="L199" s="26"/>
      <c r="M199" s="25"/>
      <c r="O199" s="26"/>
      <c r="P199" s="25"/>
    </row>
    <row r="200" spans="4:16">
      <c r="D200" s="18"/>
      <c r="E200" s="19"/>
      <c r="F200" s="20"/>
      <c r="G200" s="19"/>
      <c r="I200" s="26"/>
      <c r="J200" s="25"/>
      <c r="L200" s="26"/>
      <c r="M200" s="25"/>
      <c r="O200" s="26"/>
      <c r="P200" s="25"/>
    </row>
    <row r="201" spans="4:16">
      <c r="D201" s="18"/>
      <c r="E201" s="19"/>
      <c r="F201" s="12"/>
      <c r="G201" s="19"/>
      <c r="I201" s="26"/>
      <c r="J201" s="25"/>
      <c r="L201" s="26"/>
      <c r="M201" s="25"/>
      <c r="O201" s="26"/>
      <c r="P201" s="25"/>
    </row>
    <row r="202" spans="4:16">
      <c r="D202" s="18"/>
      <c r="E202" s="19"/>
      <c r="F202" s="20"/>
      <c r="G202" s="19"/>
      <c r="I202" s="26"/>
      <c r="J202" s="25"/>
      <c r="L202" s="26"/>
      <c r="M202" s="25"/>
      <c r="O202" s="26"/>
      <c r="P202" s="25"/>
    </row>
    <row r="203" spans="4:16">
      <c r="D203" s="18"/>
      <c r="E203" s="19"/>
      <c r="F203" s="12"/>
      <c r="G203" s="19"/>
      <c r="I203" s="26"/>
      <c r="J203" s="25"/>
      <c r="L203" s="26"/>
      <c r="M203" s="25"/>
      <c r="O203" s="26"/>
      <c r="P203" s="25"/>
    </row>
    <row r="204" spans="4:16">
      <c r="D204" s="18"/>
      <c r="E204" s="19"/>
      <c r="F204" s="20"/>
      <c r="G204" s="19"/>
      <c r="I204" s="26"/>
      <c r="J204" s="25"/>
      <c r="L204" s="26"/>
      <c r="M204" s="25"/>
      <c r="O204" s="26"/>
      <c r="P204" s="25"/>
    </row>
    <row r="205" spans="4:16">
      <c r="D205" s="18"/>
      <c r="E205" s="19"/>
      <c r="F205" s="12"/>
      <c r="G205" s="19"/>
      <c r="I205" s="26"/>
      <c r="J205" s="25"/>
      <c r="L205" s="26"/>
      <c r="M205" s="25"/>
      <c r="O205" s="26"/>
      <c r="P205" s="25"/>
    </row>
    <row r="206" spans="4:16">
      <c r="D206" s="18"/>
      <c r="E206" s="19"/>
      <c r="F206" s="20"/>
      <c r="G206" s="19"/>
      <c r="I206" s="26"/>
      <c r="J206" s="25"/>
      <c r="L206" s="26"/>
      <c r="M206" s="25"/>
      <c r="O206" s="26"/>
      <c r="P206" s="25"/>
    </row>
    <row r="207" spans="4:16">
      <c r="D207" s="18"/>
      <c r="E207" s="19"/>
      <c r="F207" s="12"/>
      <c r="G207" s="19"/>
      <c r="I207" s="26"/>
      <c r="J207" s="25"/>
      <c r="L207" s="26"/>
      <c r="M207" s="25"/>
      <c r="O207" s="26"/>
      <c r="P207" s="25"/>
    </row>
    <row r="208" spans="4:16">
      <c r="D208" s="18"/>
      <c r="E208" s="19"/>
      <c r="F208" s="20"/>
      <c r="G208" s="19"/>
      <c r="I208" s="26"/>
      <c r="J208" s="25"/>
      <c r="L208" s="26"/>
      <c r="M208" s="25"/>
      <c r="O208" s="26"/>
      <c r="P208" s="25"/>
    </row>
    <row r="209" spans="4:16">
      <c r="D209" s="18"/>
      <c r="E209" s="19"/>
      <c r="F209" s="12"/>
      <c r="G209" s="19"/>
      <c r="I209" s="26"/>
      <c r="J209" s="25"/>
      <c r="L209" s="26"/>
      <c r="M209" s="25"/>
      <c r="O209" s="26"/>
      <c r="P209" s="25"/>
    </row>
    <row r="210" spans="4:16">
      <c r="D210" s="18"/>
      <c r="E210" s="19"/>
      <c r="F210" s="20"/>
      <c r="G210" s="19"/>
      <c r="I210" s="26"/>
      <c r="J210" s="25"/>
      <c r="L210" s="26"/>
      <c r="M210" s="25"/>
      <c r="O210" s="26"/>
      <c r="P210" s="25"/>
    </row>
    <row r="211" spans="4:16">
      <c r="D211" s="18"/>
      <c r="E211" s="19"/>
      <c r="F211" s="12"/>
      <c r="G211" s="19"/>
      <c r="I211" s="26"/>
      <c r="J211" s="25"/>
      <c r="L211" s="26"/>
      <c r="M211" s="25"/>
      <c r="O211" s="26"/>
      <c r="P211" s="25"/>
    </row>
    <row r="212" spans="4:16">
      <c r="D212" s="18"/>
      <c r="E212" s="19"/>
      <c r="F212" s="20"/>
      <c r="G212" s="19"/>
      <c r="I212" s="26"/>
      <c r="J212" s="25"/>
      <c r="L212" s="26"/>
      <c r="M212" s="25"/>
      <c r="O212" s="26"/>
      <c r="P212" s="25"/>
    </row>
    <row r="213" spans="4:16">
      <c r="D213" s="18"/>
      <c r="E213" s="19"/>
      <c r="F213" s="12"/>
      <c r="G213" s="19"/>
      <c r="I213" s="26"/>
      <c r="J213" s="25"/>
      <c r="L213" s="26"/>
      <c r="M213" s="25"/>
      <c r="O213" s="26"/>
      <c r="P213" s="25"/>
    </row>
    <row r="214" spans="4:16">
      <c r="D214" s="18"/>
      <c r="E214" s="19"/>
      <c r="F214" s="20"/>
      <c r="G214" s="19"/>
      <c r="I214" s="26"/>
      <c r="J214" s="25"/>
      <c r="L214" s="26"/>
      <c r="M214" s="25"/>
      <c r="O214" s="26"/>
      <c r="P214" s="25"/>
    </row>
    <row r="215" spans="4:16">
      <c r="D215" s="18"/>
      <c r="E215" s="19"/>
      <c r="F215" s="12"/>
      <c r="G215" s="19"/>
      <c r="I215" s="26"/>
      <c r="J215" s="25"/>
      <c r="L215" s="26"/>
      <c r="M215" s="25"/>
      <c r="O215" s="26"/>
      <c r="P215" s="25"/>
    </row>
    <row r="216" spans="4:16">
      <c r="D216" s="18"/>
      <c r="E216" s="19"/>
      <c r="F216" s="20"/>
      <c r="G216" s="19"/>
      <c r="I216" s="26"/>
      <c r="J216" s="25"/>
      <c r="L216" s="26"/>
      <c r="M216" s="25"/>
      <c r="O216" s="26"/>
      <c r="P216" s="25"/>
    </row>
    <row r="217" spans="4:16">
      <c r="D217" s="18"/>
      <c r="E217" s="19"/>
      <c r="F217" s="12"/>
      <c r="G217" s="19"/>
      <c r="I217" s="26"/>
      <c r="J217" s="25"/>
      <c r="L217" s="26"/>
      <c r="M217" s="25"/>
      <c r="O217" s="26"/>
      <c r="P217" s="25"/>
    </row>
    <row r="218" spans="4:16">
      <c r="D218" s="18"/>
      <c r="E218" s="19"/>
      <c r="F218" s="20"/>
      <c r="G218" s="19"/>
      <c r="I218" s="26"/>
      <c r="J218" s="25"/>
      <c r="L218" s="26"/>
      <c r="M218" s="25"/>
      <c r="O218" s="26"/>
      <c r="P218" s="25"/>
    </row>
    <row r="219" spans="4:16">
      <c r="D219" s="18"/>
      <c r="E219" s="19"/>
      <c r="F219" s="12"/>
      <c r="G219" s="19"/>
      <c r="I219" s="26"/>
      <c r="J219" s="25"/>
      <c r="L219" s="26"/>
      <c r="M219" s="25"/>
      <c r="O219" s="26"/>
      <c r="P219" s="25"/>
    </row>
    <row r="220" spans="4:16">
      <c r="D220" s="18"/>
      <c r="E220" s="19"/>
      <c r="F220" s="20"/>
      <c r="G220" s="19"/>
      <c r="I220" s="26"/>
      <c r="J220" s="25"/>
      <c r="L220" s="26"/>
      <c r="M220" s="25"/>
      <c r="O220" s="26"/>
      <c r="P220" s="25"/>
    </row>
    <row r="221" spans="4:16">
      <c r="D221" s="18"/>
      <c r="E221" s="19"/>
      <c r="F221" s="12"/>
      <c r="G221" s="19"/>
      <c r="I221" s="26"/>
      <c r="J221" s="25"/>
      <c r="L221" s="26"/>
      <c r="M221" s="25"/>
      <c r="O221" s="26"/>
      <c r="P221" s="25"/>
    </row>
    <row r="222" spans="4:16">
      <c r="D222" s="18"/>
      <c r="E222" s="19"/>
      <c r="F222" s="20"/>
      <c r="G222" s="19"/>
      <c r="I222" s="26"/>
      <c r="J222" s="25"/>
      <c r="L222" s="26"/>
      <c r="M222" s="25"/>
      <c r="O222" s="26"/>
      <c r="P222" s="25"/>
    </row>
    <row r="223" spans="4:16">
      <c r="D223" s="18"/>
      <c r="E223" s="19"/>
      <c r="F223" s="12"/>
      <c r="G223" s="19"/>
      <c r="I223" s="26"/>
      <c r="J223" s="25"/>
      <c r="L223" s="26"/>
      <c r="M223" s="25"/>
      <c r="O223" s="26"/>
      <c r="P223" s="25"/>
    </row>
    <row r="224" spans="4:16">
      <c r="D224" s="18"/>
      <c r="E224" s="19"/>
      <c r="F224" s="20"/>
      <c r="G224" s="19"/>
      <c r="I224" s="26"/>
      <c r="J224" s="25"/>
      <c r="L224" s="26"/>
      <c r="M224" s="25"/>
      <c r="O224" s="26"/>
      <c r="P224" s="25"/>
    </row>
    <row r="225" spans="4:16">
      <c r="D225" s="18"/>
      <c r="E225" s="19"/>
      <c r="F225" s="12"/>
      <c r="G225" s="19"/>
      <c r="I225" s="26"/>
      <c r="J225" s="25"/>
      <c r="L225" s="26"/>
      <c r="M225" s="25"/>
      <c r="O225" s="26"/>
      <c r="P225" s="25"/>
    </row>
    <row r="226" spans="4:16">
      <c r="D226" s="18"/>
      <c r="E226" s="19"/>
      <c r="F226" s="20"/>
      <c r="G226" s="19"/>
      <c r="I226" s="26"/>
      <c r="J226" s="25"/>
      <c r="L226" s="26"/>
      <c r="M226" s="25"/>
      <c r="O226" s="26"/>
      <c r="P226" s="25"/>
    </row>
    <row r="227" spans="4:16">
      <c r="D227" s="18"/>
      <c r="E227" s="19"/>
      <c r="F227" s="12"/>
      <c r="G227" s="19"/>
      <c r="I227" s="26"/>
      <c r="J227" s="25"/>
      <c r="L227" s="26"/>
      <c r="M227" s="25"/>
      <c r="O227" s="26"/>
      <c r="P227" s="25"/>
    </row>
    <row r="228" spans="4:16">
      <c r="D228" s="18"/>
      <c r="E228" s="19"/>
      <c r="F228" s="20"/>
      <c r="G228" s="19"/>
      <c r="I228" s="26"/>
      <c r="J228" s="25"/>
      <c r="L228" s="26"/>
      <c r="M228" s="25"/>
      <c r="O228" s="26"/>
      <c r="P228" s="25"/>
    </row>
    <row r="229" spans="4:16">
      <c r="D229" s="18"/>
      <c r="E229" s="19"/>
      <c r="F229" s="12"/>
      <c r="G229" s="19"/>
      <c r="I229" s="26"/>
      <c r="J229" s="25"/>
      <c r="L229" s="26"/>
      <c r="M229" s="25"/>
      <c r="O229" s="26"/>
      <c r="P229" s="25"/>
    </row>
    <row r="230" spans="4:16">
      <c r="D230" s="18"/>
      <c r="E230" s="19"/>
      <c r="F230" s="20"/>
      <c r="G230" s="19"/>
      <c r="I230" s="26"/>
      <c r="J230" s="25"/>
      <c r="L230" s="26"/>
      <c r="M230" s="25"/>
      <c r="O230" s="26"/>
      <c r="P230" s="25"/>
    </row>
    <row r="231" spans="4:16">
      <c r="D231" s="18"/>
      <c r="E231" s="19"/>
      <c r="F231" s="12"/>
      <c r="G231" s="19"/>
      <c r="I231" s="26"/>
      <c r="J231" s="25"/>
      <c r="L231" s="26"/>
      <c r="M231" s="25"/>
      <c r="O231" s="26"/>
      <c r="P231" s="25"/>
    </row>
    <row r="232" spans="4:16">
      <c r="D232" s="18"/>
      <c r="E232" s="19"/>
      <c r="F232" s="20"/>
      <c r="G232" s="19"/>
      <c r="I232" s="26"/>
      <c r="J232" s="25"/>
      <c r="L232" s="26"/>
      <c r="M232" s="25"/>
      <c r="O232" s="26"/>
      <c r="P232" s="25"/>
    </row>
    <row r="233" spans="4:16">
      <c r="D233" s="18"/>
      <c r="E233" s="19"/>
      <c r="F233" s="12"/>
      <c r="G233" s="19"/>
      <c r="I233" s="26"/>
      <c r="J233" s="25"/>
      <c r="L233" s="26"/>
      <c r="M233" s="25"/>
      <c r="O233" s="26"/>
      <c r="P233" s="25"/>
    </row>
    <row r="234" spans="4:16">
      <c r="D234" s="18"/>
      <c r="E234" s="19"/>
      <c r="F234" s="20"/>
      <c r="G234" s="19"/>
      <c r="I234" s="26"/>
      <c r="J234" s="25"/>
      <c r="L234" s="26"/>
      <c r="M234" s="25"/>
      <c r="O234" s="26"/>
      <c r="P234" s="25"/>
    </row>
    <row r="235" spans="4:16">
      <c r="D235" s="18"/>
      <c r="E235" s="19"/>
      <c r="F235" s="12"/>
      <c r="G235" s="19"/>
      <c r="I235" s="26"/>
      <c r="J235" s="25"/>
      <c r="L235" s="26"/>
      <c r="M235" s="25"/>
      <c r="O235" s="26"/>
      <c r="P235" s="25"/>
    </row>
    <row r="236" spans="4:16">
      <c r="D236" s="18"/>
      <c r="E236" s="19"/>
      <c r="F236" s="20"/>
      <c r="G236" s="19"/>
      <c r="I236" s="26"/>
      <c r="J236" s="25"/>
      <c r="L236" s="26"/>
      <c r="M236" s="25"/>
      <c r="O236" s="26"/>
      <c r="P236" s="25"/>
    </row>
    <row r="237" spans="4:16">
      <c r="D237" s="18"/>
      <c r="E237" s="19"/>
      <c r="F237" s="12"/>
      <c r="G237" s="19"/>
      <c r="I237" s="26"/>
      <c r="J237" s="25"/>
      <c r="L237" s="26"/>
      <c r="M237" s="25"/>
      <c r="O237" s="26"/>
      <c r="P237" s="25"/>
    </row>
    <row r="238" spans="4:16">
      <c r="D238" s="18"/>
      <c r="E238" s="19"/>
      <c r="F238" s="20"/>
      <c r="G238" s="19"/>
      <c r="I238" s="26"/>
      <c r="J238" s="25"/>
      <c r="L238" s="26"/>
      <c r="M238" s="25"/>
      <c r="O238" s="26"/>
      <c r="P238" s="25"/>
    </row>
    <row r="239" spans="4:16">
      <c r="D239" s="18"/>
      <c r="E239" s="19"/>
      <c r="F239" s="12"/>
      <c r="G239" s="19"/>
      <c r="I239" s="26"/>
      <c r="J239" s="25"/>
      <c r="L239" s="26"/>
      <c r="M239" s="25"/>
      <c r="O239" s="26"/>
      <c r="P239" s="25"/>
    </row>
    <row r="240" spans="4:16">
      <c r="D240" s="18"/>
      <c r="E240" s="19"/>
      <c r="F240" s="20"/>
      <c r="G240" s="19"/>
      <c r="I240" s="26"/>
      <c r="J240" s="25"/>
      <c r="L240" s="26"/>
      <c r="M240" s="25"/>
      <c r="O240" s="26"/>
      <c r="P240" s="25"/>
    </row>
    <row r="241" spans="4:16">
      <c r="D241" s="18"/>
      <c r="E241" s="19"/>
      <c r="F241" s="12"/>
      <c r="G241" s="19"/>
      <c r="I241" s="26"/>
      <c r="J241" s="25"/>
      <c r="L241" s="26"/>
      <c r="M241" s="25"/>
      <c r="O241" s="26"/>
      <c r="P241" s="25"/>
    </row>
    <row r="242" spans="4:16">
      <c r="D242" s="18"/>
      <c r="E242" s="19"/>
      <c r="F242" s="20"/>
      <c r="G242" s="19"/>
      <c r="I242" s="26"/>
      <c r="J242" s="25"/>
      <c r="L242" s="26"/>
      <c r="M242" s="25"/>
      <c r="O242" s="26"/>
      <c r="P242" s="25"/>
    </row>
    <row r="243" spans="4:16">
      <c r="D243" s="18"/>
      <c r="E243" s="19"/>
      <c r="F243" s="12"/>
      <c r="G243" s="19"/>
      <c r="I243" s="26"/>
      <c r="J243" s="25"/>
      <c r="L243" s="26"/>
      <c r="M243" s="25"/>
      <c r="O243" s="26"/>
      <c r="P243" s="25"/>
    </row>
    <row r="244" spans="4:16">
      <c r="D244" s="18"/>
      <c r="E244" s="19"/>
      <c r="F244" s="20"/>
      <c r="G244" s="19"/>
      <c r="I244" s="26"/>
      <c r="J244" s="25"/>
      <c r="L244" s="26"/>
      <c r="M244" s="25"/>
      <c r="O244" s="26"/>
      <c r="P244" s="25"/>
    </row>
    <row r="245" spans="4:16">
      <c r="D245" s="18"/>
      <c r="E245" s="19"/>
      <c r="F245" s="12"/>
      <c r="G245" s="19"/>
      <c r="I245" s="26"/>
      <c r="J245" s="25"/>
      <c r="L245" s="26"/>
      <c r="M245" s="25"/>
      <c r="O245" s="26"/>
      <c r="P245" s="25"/>
    </row>
    <row r="246" spans="4:16">
      <c r="D246" s="18"/>
      <c r="E246" s="19"/>
      <c r="F246" s="20"/>
      <c r="G246" s="19"/>
      <c r="I246" s="26"/>
      <c r="J246" s="25"/>
      <c r="L246" s="26"/>
      <c r="M246" s="25"/>
      <c r="O246" s="26"/>
      <c r="P246" s="25"/>
    </row>
    <row r="247" spans="4:16">
      <c r="D247" s="18"/>
      <c r="E247" s="19"/>
      <c r="F247" s="12"/>
      <c r="G247" s="19"/>
      <c r="I247" s="26"/>
      <c r="J247" s="25"/>
      <c r="L247" s="26"/>
      <c r="M247" s="25"/>
      <c r="O247" s="26"/>
      <c r="P247" s="25"/>
    </row>
    <row r="248" spans="4:16">
      <c r="D248" s="18"/>
      <c r="E248" s="19"/>
      <c r="F248" s="20"/>
      <c r="G248" s="19"/>
      <c r="I248" s="26"/>
      <c r="J248" s="25"/>
      <c r="L248" s="26"/>
      <c r="M248" s="25"/>
      <c r="O248" s="26"/>
      <c r="P248" s="25"/>
    </row>
    <row r="249" spans="4:16">
      <c r="D249" s="18"/>
      <c r="E249" s="19"/>
      <c r="F249" s="12"/>
      <c r="G249" s="19"/>
      <c r="I249" s="26"/>
      <c r="J249" s="25"/>
      <c r="L249" s="26"/>
      <c r="M249" s="25"/>
      <c r="O249" s="26"/>
      <c r="P249" s="25"/>
    </row>
    <row r="250" spans="4:16">
      <c r="D250" s="18"/>
      <c r="E250" s="19"/>
      <c r="F250" s="20"/>
      <c r="G250" s="19"/>
      <c r="I250" s="26"/>
      <c r="J250" s="25"/>
      <c r="L250" s="26"/>
      <c r="M250" s="25"/>
      <c r="O250" s="26"/>
      <c r="P250" s="25"/>
    </row>
    <row r="251" spans="4:16">
      <c r="D251" s="18"/>
      <c r="E251" s="19"/>
      <c r="F251" s="12"/>
      <c r="G251" s="19"/>
      <c r="I251" s="26"/>
      <c r="J251" s="25"/>
      <c r="L251" s="26"/>
      <c r="M251" s="25"/>
      <c r="O251" s="26"/>
      <c r="P251" s="25"/>
    </row>
    <row r="252" spans="4:16">
      <c r="D252" s="18"/>
      <c r="E252" s="19"/>
      <c r="F252" s="20"/>
      <c r="G252" s="19"/>
      <c r="I252" s="26"/>
      <c r="J252" s="25"/>
      <c r="L252" s="26"/>
      <c r="M252" s="25"/>
      <c r="O252" s="26"/>
      <c r="P252" s="25"/>
    </row>
    <row r="253" spans="4:16">
      <c r="D253" s="18"/>
      <c r="E253" s="19"/>
      <c r="F253" s="12"/>
      <c r="G253" s="19"/>
      <c r="I253" s="26"/>
      <c r="J253" s="25"/>
      <c r="L253" s="26"/>
      <c r="M253" s="25"/>
      <c r="O253" s="26"/>
      <c r="P253" s="25"/>
    </row>
    <row r="254" spans="4:16">
      <c r="D254" s="18"/>
      <c r="E254" s="19"/>
      <c r="F254" s="20"/>
      <c r="G254" s="19"/>
      <c r="I254" s="26"/>
      <c r="J254" s="25"/>
      <c r="L254" s="26"/>
      <c r="M254" s="25"/>
      <c r="O254" s="26"/>
      <c r="P254" s="25"/>
    </row>
    <row r="255" spans="4:16">
      <c r="D255" s="18"/>
      <c r="E255" s="19"/>
      <c r="F255" s="12"/>
      <c r="G255" s="19"/>
      <c r="I255" s="26"/>
      <c r="J255" s="25"/>
      <c r="L255" s="26"/>
      <c r="M255" s="25"/>
      <c r="O255" s="26"/>
      <c r="P255" s="25"/>
    </row>
    <row r="256" spans="4:16">
      <c r="D256" s="18"/>
      <c r="E256" s="19"/>
      <c r="F256" s="20"/>
      <c r="G256" s="19"/>
      <c r="I256" s="26"/>
      <c r="J256" s="25"/>
      <c r="L256" s="26"/>
      <c r="M256" s="25"/>
      <c r="O256" s="26"/>
      <c r="P256" s="25"/>
    </row>
    <row r="257" spans="4:16">
      <c r="D257" s="18"/>
      <c r="E257" s="19"/>
      <c r="F257" s="12"/>
      <c r="G257" s="19"/>
      <c r="I257" s="26"/>
      <c r="J257" s="25"/>
      <c r="L257" s="26"/>
      <c r="M257" s="25"/>
      <c r="O257" s="26"/>
      <c r="P257" s="25"/>
    </row>
    <row r="258" spans="4:16">
      <c r="D258" s="18"/>
      <c r="E258" s="19"/>
      <c r="F258" s="20"/>
      <c r="G258" s="19"/>
      <c r="I258" s="26"/>
      <c r="J258" s="25"/>
      <c r="L258" s="26"/>
      <c r="M258" s="25"/>
      <c r="O258" s="26"/>
      <c r="P258" s="25"/>
    </row>
    <row r="259" spans="4:16">
      <c r="D259" s="18"/>
      <c r="E259" s="19"/>
      <c r="F259" s="12"/>
      <c r="G259" s="19"/>
      <c r="I259" s="26"/>
      <c r="J259" s="25"/>
      <c r="L259" s="26"/>
      <c r="M259" s="25"/>
      <c r="O259" s="26"/>
      <c r="P259" s="25"/>
    </row>
    <row r="260" spans="4:16">
      <c r="D260" s="18"/>
      <c r="E260" s="19"/>
      <c r="F260" s="20"/>
      <c r="G260" s="19"/>
      <c r="I260" s="26"/>
      <c r="J260" s="25"/>
      <c r="L260" s="26"/>
      <c r="M260" s="25"/>
      <c r="O260" s="26"/>
      <c r="P260" s="25"/>
    </row>
    <row r="261" spans="4:16">
      <c r="D261" s="18"/>
      <c r="E261" s="19"/>
      <c r="F261" s="12"/>
      <c r="G261" s="19"/>
      <c r="I261" s="26"/>
      <c r="J261" s="25"/>
      <c r="L261" s="26"/>
      <c r="M261" s="25"/>
      <c r="O261" s="26"/>
      <c r="P261" s="25"/>
    </row>
    <row r="262" spans="4:16">
      <c r="D262" s="18"/>
      <c r="E262" s="19"/>
      <c r="F262" s="20"/>
      <c r="G262" s="19"/>
      <c r="I262" s="26"/>
      <c r="J262" s="25"/>
      <c r="L262" s="26"/>
      <c r="M262" s="25"/>
      <c r="O262" s="26"/>
      <c r="P262" s="25"/>
    </row>
    <row r="263" spans="4:16">
      <c r="D263" s="18"/>
      <c r="E263" s="19"/>
      <c r="F263" s="12"/>
      <c r="G263" s="19"/>
      <c r="I263" s="26"/>
      <c r="J263" s="25"/>
      <c r="L263" s="26"/>
      <c r="M263" s="25"/>
      <c r="O263" s="26"/>
      <c r="P263" s="25"/>
    </row>
    <row r="264" spans="4:16">
      <c r="D264" s="18"/>
      <c r="E264" s="19"/>
      <c r="F264" s="20"/>
      <c r="G264" s="19"/>
      <c r="I264" s="26"/>
      <c r="J264" s="25"/>
      <c r="L264" s="26"/>
      <c r="M264" s="25"/>
      <c r="O264" s="26"/>
      <c r="P264" s="25"/>
    </row>
    <row r="265" spans="4:16">
      <c r="D265" s="18"/>
      <c r="E265" s="19"/>
      <c r="F265" s="12"/>
      <c r="G265" s="19"/>
      <c r="I265" s="26"/>
      <c r="J265" s="25"/>
      <c r="L265" s="26"/>
      <c r="M265" s="25"/>
      <c r="O265" s="26"/>
      <c r="P265" s="25"/>
    </row>
    <row r="266" spans="4:16">
      <c r="D266" s="18"/>
      <c r="E266" s="19"/>
      <c r="F266" s="20"/>
      <c r="G266" s="19"/>
      <c r="I266" s="26"/>
      <c r="J266" s="25"/>
      <c r="L266" s="26"/>
      <c r="M266" s="25"/>
      <c r="O266" s="26"/>
      <c r="P266" s="25"/>
    </row>
    <row r="267" spans="4:16">
      <c r="D267" s="18"/>
      <c r="E267" s="19"/>
      <c r="F267" s="12"/>
      <c r="G267" s="19"/>
      <c r="I267" s="26"/>
      <c r="J267" s="25"/>
      <c r="L267" s="26"/>
      <c r="M267" s="25"/>
      <c r="O267" s="26"/>
      <c r="P267" s="25"/>
    </row>
    <row r="268" spans="4:16">
      <c r="D268" s="18"/>
      <c r="E268" s="19"/>
      <c r="F268" s="20"/>
      <c r="G268" s="19"/>
      <c r="I268" s="26"/>
      <c r="J268" s="25"/>
      <c r="L268" s="26"/>
      <c r="M268" s="25"/>
      <c r="O268" s="26"/>
      <c r="P268" s="25"/>
    </row>
    <row r="269" spans="4:16">
      <c r="D269" s="18"/>
      <c r="E269" s="19"/>
      <c r="F269" s="12"/>
      <c r="G269" s="19"/>
      <c r="I269" s="26"/>
      <c r="J269" s="25"/>
      <c r="L269" s="26"/>
      <c r="M269" s="25"/>
      <c r="O269" s="26"/>
      <c r="P269" s="25"/>
    </row>
    <row r="270" spans="4:16">
      <c r="D270" s="18"/>
      <c r="E270" s="19"/>
      <c r="F270" s="20"/>
      <c r="G270" s="19"/>
      <c r="I270" s="26"/>
      <c r="J270" s="25"/>
      <c r="L270" s="26"/>
      <c r="M270" s="25"/>
      <c r="O270" s="26"/>
      <c r="P270" s="25"/>
    </row>
    <row r="271" spans="4:16">
      <c r="D271" s="18"/>
      <c r="E271" s="19"/>
      <c r="F271" s="12"/>
      <c r="G271" s="19"/>
      <c r="I271" s="26"/>
      <c r="J271" s="25"/>
      <c r="L271" s="26"/>
      <c r="M271" s="25"/>
      <c r="O271" s="26"/>
      <c r="P271" s="25"/>
    </row>
    <row r="272" spans="4:16">
      <c r="D272" s="18"/>
      <c r="E272" s="19"/>
      <c r="F272" s="20"/>
      <c r="G272" s="19"/>
      <c r="I272" s="26"/>
      <c r="J272" s="25"/>
      <c r="L272" s="26"/>
      <c r="M272" s="25"/>
      <c r="O272" s="26"/>
      <c r="P272" s="25"/>
    </row>
    <row r="273" spans="4:16">
      <c r="D273" s="18"/>
      <c r="E273" s="19"/>
      <c r="F273" s="12"/>
      <c r="G273" s="19"/>
      <c r="I273" s="26"/>
      <c r="J273" s="25"/>
      <c r="L273" s="26"/>
      <c r="M273" s="25"/>
      <c r="O273" s="26"/>
      <c r="P273" s="25"/>
    </row>
    <row r="274" spans="4:16">
      <c r="D274" s="18"/>
      <c r="E274" s="19"/>
      <c r="F274" s="20"/>
      <c r="G274" s="19"/>
      <c r="I274" s="26"/>
      <c r="J274" s="25"/>
      <c r="L274" s="26"/>
      <c r="M274" s="25"/>
      <c r="O274" s="26"/>
      <c r="P274" s="25"/>
    </row>
    <row r="275" spans="4:16">
      <c r="D275" s="18"/>
      <c r="E275" s="19"/>
      <c r="F275" s="12"/>
      <c r="G275" s="19"/>
      <c r="I275" s="26"/>
      <c r="J275" s="25"/>
      <c r="L275" s="26"/>
      <c r="M275" s="25"/>
      <c r="O275" s="26"/>
      <c r="P275" s="25"/>
    </row>
    <row r="276" spans="4:16">
      <c r="D276" s="18"/>
      <c r="E276" s="19"/>
      <c r="F276" s="20"/>
      <c r="G276" s="19"/>
      <c r="I276" s="26"/>
      <c r="J276" s="25"/>
      <c r="L276" s="26"/>
      <c r="M276" s="25"/>
      <c r="O276" s="26"/>
      <c r="P276" s="25"/>
    </row>
    <row r="277" spans="4:16">
      <c r="D277" s="18"/>
      <c r="E277" s="19"/>
      <c r="F277" s="12"/>
      <c r="G277" s="19"/>
      <c r="I277" s="26"/>
      <c r="J277" s="25"/>
      <c r="L277" s="26"/>
      <c r="M277" s="25"/>
      <c r="O277" s="26"/>
      <c r="P277" s="25"/>
    </row>
    <row r="278" spans="4:16">
      <c r="D278" s="18"/>
      <c r="E278" s="19"/>
      <c r="F278" s="20"/>
      <c r="G278" s="19"/>
      <c r="I278" s="26"/>
      <c r="J278" s="25"/>
      <c r="L278" s="26"/>
      <c r="M278" s="25"/>
      <c r="O278" s="26"/>
      <c r="P278" s="25"/>
    </row>
    <row r="279" spans="4:16">
      <c r="D279" s="18"/>
      <c r="E279" s="19"/>
      <c r="F279" s="12"/>
      <c r="G279" s="19"/>
      <c r="I279" s="26"/>
      <c r="J279" s="25"/>
      <c r="L279" s="26"/>
      <c r="M279" s="25"/>
      <c r="O279" s="26"/>
      <c r="P279" s="25"/>
    </row>
    <row r="280" spans="4:16">
      <c r="D280" s="18"/>
      <c r="E280" s="19"/>
      <c r="F280" s="20"/>
      <c r="G280" s="19"/>
      <c r="I280" s="26"/>
      <c r="J280" s="25"/>
      <c r="L280" s="26"/>
      <c r="M280" s="25"/>
      <c r="O280" s="26"/>
      <c r="P280" s="25"/>
    </row>
    <row r="281" spans="4:16">
      <c r="D281" s="18"/>
      <c r="E281" s="19"/>
      <c r="F281" s="12"/>
      <c r="G281" s="19"/>
      <c r="I281" s="26"/>
      <c r="J281" s="25"/>
      <c r="L281" s="26"/>
      <c r="M281" s="25"/>
      <c r="O281" s="26"/>
      <c r="P281" s="25"/>
    </row>
    <row r="282" spans="4:16">
      <c r="D282" s="18"/>
      <c r="E282" s="19"/>
      <c r="F282" s="20"/>
      <c r="G282" s="19"/>
      <c r="I282" s="26"/>
      <c r="J282" s="25"/>
      <c r="L282" s="26"/>
      <c r="M282" s="25"/>
      <c r="O282" s="26"/>
      <c r="P282" s="25"/>
    </row>
    <row r="283" spans="4:16">
      <c r="D283" s="18"/>
      <c r="E283" s="19"/>
      <c r="F283" s="12"/>
      <c r="G283" s="19"/>
      <c r="I283" s="26"/>
      <c r="J283" s="25"/>
      <c r="L283" s="26"/>
      <c r="M283" s="25"/>
      <c r="O283" s="26"/>
      <c r="P283" s="25"/>
    </row>
    <row r="284" spans="4:16">
      <c r="D284" s="18"/>
      <c r="E284" s="19"/>
      <c r="F284" s="20"/>
      <c r="G284" s="19"/>
      <c r="I284" s="26"/>
      <c r="J284" s="25"/>
      <c r="L284" s="26"/>
      <c r="M284" s="25"/>
      <c r="O284" s="26"/>
      <c r="P284" s="25"/>
    </row>
    <row r="285" spans="4:16">
      <c r="D285" s="18"/>
      <c r="E285" s="19"/>
      <c r="F285" s="12"/>
      <c r="G285" s="19"/>
      <c r="I285" s="26"/>
      <c r="J285" s="25"/>
      <c r="L285" s="26"/>
      <c r="M285" s="25"/>
      <c r="O285" s="26"/>
      <c r="P285" s="25"/>
    </row>
    <row r="286" spans="4:16">
      <c r="D286" s="18"/>
      <c r="E286" s="19"/>
      <c r="F286" s="20"/>
      <c r="G286" s="19"/>
      <c r="I286" s="26"/>
      <c r="J286" s="25"/>
      <c r="L286" s="26"/>
      <c r="M286" s="25"/>
      <c r="O286" s="26"/>
      <c r="P286" s="25"/>
    </row>
    <row r="287" spans="4:16">
      <c r="D287" s="18"/>
      <c r="E287" s="19"/>
      <c r="F287" s="12"/>
      <c r="G287" s="19"/>
      <c r="I287" s="26"/>
      <c r="J287" s="25"/>
      <c r="L287" s="26"/>
      <c r="M287" s="25"/>
      <c r="O287" s="26"/>
      <c r="P287" s="25"/>
    </row>
    <row r="288" spans="4:16">
      <c r="D288" s="18"/>
      <c r="E288" s="19"/>
      <c r="F288" s="20"/>
      <c r="G288" s="19"/>
      <c r="I288" s="26"/>
      <c r="J288" s="25"/>
      <c r="L288" s="26"/>
      <c r="M288" s="25"/>
      <c r="O288" s="26"/>
      <c r="P288" s="25"/>
    </row>
    <row r="289" spans="4:16">
      <c r="D289" s="18"/>
      <c r="E289" s="19"/>
      <c r="F289" s="12"/>
      <c r="G289" s="19"/>
      <c r="I289" s="26"/>
      <c r="J289" s="25"/>
      <c r="L289" s="26"/>
      <c r="M289" s="25"/>
      <c r="O289" s="26"/>
      <c r="P289" s="25"/>
    </row>
    <row r="290" spans="4:16">
      <c r="D290" s="18"/>
      <c r="E290" s="19"/>
      <c r="F290" s="20"/>
      <c r="G290" s="19"/>
      <c r="I290" s="26"/>
      <c r="J290" s="25"/>
      <c r="L290" s="26"/>
      <c r="M290" s="25"/>
      <c r="O290" s="26"/>
      <c r="P290" s="25"/>
    </row>
    <row r="291" spans="4:16">
      <c r="D291" s="18"/>
      <c r="E291" s="19"/>
      <c r="F291" s="12"/>
      <c r="G291" s="19"/>
      <c r="I291" s="26"/>
      <c r="J291" s="25"/>
      <c r="L291" s="26"/>
      <c r="M291" s="25"/>
      <c r="O291" s="26"/>
      <c r="P291" s="25"/>
    </row>
    <row r="292" spans="4:16">
      <c r="D292" s="18"/>
      <c r="E292" s="19"/>
      <c r="F292" s="20"/>
      <c r="G292" s="19"/>
      <c r="I292" s="26"/>
      <c r="J292" s="25"/>
      <c r="L292" s="26"/>
      <c r="M292" s="25"/>
      <c r="O292" s="26"/>
      <c r="P292" s="25"/>
    </row>
    <row r="293" spans="4:16">
      <c r="D293" s="18"/>
      <c r="E293" s="19"/>
      <c r="F293" s="12"/>
      <c r="G293" s="19"/>
      <c r="I293" s="26"/>
      <c r="J293" s="25"/>
      <c r="L293" s="26"/>
      <c r="M293" s="25"/>
      <c r="O293" s="26"/>
      <c r="P293" s="25"/>
    </row>
    <row r="294" spans="4:16">
      <c r="D294" s="18"/>
      <c r="E294" s="19"/>
      <c r="F294" s="20"/>
      <c r="G294" s="19"/>
      <c r="I294" s="26"/>
      <c r="J294" s="25"/>
      <c r="L294" s="26"/>
      <c r="M294" s="25"/>
      <c r="O294" s="26"/>
      <c r="P294" s="25"/>
    </row>
    <row r="295" spans="4:16">
      <c r="D295" s="18"/>
      <c r="E295" s="19"/>
      <c r="F295" s="12"/>
      <c r="G295" s="19"/>
      <c r="I295" s="26"/>
      <c r="J295" s="25"/>
      <c r="L295" s="26"/>
      <c r="M295" s="25"/>
      <c r="O295" s="26"/>
      <c r="P295" s="25"/>
    </row>
    <row r="296" spans="4:16">
      <c r="D296" s="18"/>
      <c r="E296" s="19"/>
      <c r="F296" s="20"/>
      <c r="G296" s="19"/>
      <c r="I296" s="26"/>
      <c r="J296" s="25"/>
      <c r="L296" s="26"/>
      <c r="M296" s="25"/>
      <c r="O296" s="26"/>
      <c r="P296" s="25"/>
    </row>
    <row r="297" spans="4:16">
      <c r="D297" s="18"/>
      <c r="E297" s="19"/>
      <c r="F297" s="12"/>
      <c r="G297" s="19"/>
      <c r="I297" s="26"/>
      <c r="J297" s="25"/>
      <c r="L297" s="26"/>
      <c r="M297" s="25"/>
      <c r="O297" s="26"/>
      <c r="P297" s="25"/>
    </row>
    <row r="298" spans="4:16">
      <c r="D298" s="18"/>
      <c r="E298" s="19"/>
      <c r="F298" s="20"/>
      <c r="G298" s="19"/>
      <c r="I298" s="26"/>
      <c r="J298" s="25"/>
      <c r="L298" s="26"/>
      <c r="M298" s="25"/>
      <c r="O298" s="26"/>
      <c r="P298" s="25"/>
    </row>
    <row r="299" spans="4:16">
      <c r="D299" s="18"/>
      <c r="E299" s="19"/>
      <c r="F299" s="12"/>
      <c r="G299" s="19"/>
      <c r="I299" s="26"/>
      <c r="J299" s="25"/>
      <c r="L299" s="26"/>
      <c r="M299" s="25"/>
      <c r="O299" s="26"/>
      <c r="P299" s="25"/>
    </row>
    <row r="300" spans="4:16">
      <c r="D300" s="18"/>
      <c r="E300" s="19"/>
      <c r="F300" s="20"/>
      <c r="G300" s="19"/>
      <c r="I300" s="26"/>
      <c r="J300" s="25"/>
      <c r="L300" s="26"/>
      <c r="M300" s="25"/>
      <c r="O300" s="26"/>
      <c r="P300" s="25"/>
    </row>
    <row r="301" spans="4:16">
      <c r="D301" s="18"/>
      <c r="E301" s="19"/>
      <c r="F301" s="12"/>
      <c r="G301" s="19"/>
      <c r="I301" s="27"/>
      <c r="J301" s="28"/>
      <c r="L301" s="27"/>
      <c r="M301" s="28"/>
      <c r="O301" s="27"/>
      <c r="P301" s="28"/>
    </row>
    <row r="302" spans="4:16">
      <c r="D302" s="18"/>
      <c r="E302" s="19"/>
      <c r="F302" s="20"/>
      <c r="G302" s="19"/>
      <c r="I302" s="27"/>
      <c r="J302" s="28"/>
      <c r="L302" s="27"/>
      <c r="M302" s="28"/>
      <c r="O302" s="27"/>
      <c r="P302" s="28"/>
    </row>
    <row r="303" spans="4:16">
      <c r="D303" s="18"/>
      <c r="E303" s="19"/>
      <c r="F303" s="12"/>
      <c r="G303" s="19"/>
      <c r="I303" s="27"/>
      <c r="J303" s="28"/>
      <c r="L303" s="27"/>
      <c r="M303" s="28"/>
      <c r="O303" s="27"/>
      <c r="P303" s="28"/>
    </row>
    <row r="304" spans="4:16">
      <c r="D304" s="18"/>
      <c r="E304" s="19"/>
      <c r="F304" s="20"/>
      <c r="G304" s="19"/>
      <c r="I304" s="27"/>
      <c r="J304" s="28"/>
      <c r="L304" s="27"/>
      <c r="M304" s="28"/>
      <c r="O304" s="27"/>
      <c r="P304" s="28"/>
    </row>
    <row r="305" spans="4:16">
      <c r="D305" s="18"/>
      <c r="E305" s="19"/>
      <c r="F305" s="12"/>
      <c r="G305" s="19"/>
      <c r="I305" s="27"/>
      <c r="J305" s="28"/>
      <c r="L305" s="27"/>
      <c r="M305" s="28"/>
      <c r="O305" s="27"/>
      <c r="P305" s="28"/>
    </row>
    <row r="306" spans="4:16">
      <c r="D306" s="18"/>
      <c r="E306" s="19"/>
      <c r="F306" s="20"/>
      <c r="G306" s="19"/>
      <c r="I306" s="27"/>
      <c r="J306" s="28"/>
      <c r="L306" s="27"/>
      <c r="M306" s="28"/>
      <c r="O306" s="27"/>
      <c r="P306" s="28"/>
    </row>
    <row r="307" spans="4:16">
      <c r="D307" s="18"/>
      <c r="E307" s="19"/>
      <c r="F307" s="12"/>
      <c r="G307" s="19"/>
      <c r="I307" s="27"/>
      <c r="J307" s="28"/>
      <c r="L307" s="27"/>
      <c r="M307" s="28"/>
      <c r="O307" s="27"/>
      <c r="P307" s="28"/>
    </row>
    <row r="308" spans="4:16">
      <c r="D308" s="18"/>
      <c r="E308" s="19"/>
      <c r="F308" s="20"/>
      <c r="G308" s="19"/>
      <c r="I308" s="27"/>
      <c r="J308" s="28"/>
      <c r="L308" s="27"/>
      <c r="M308" s="28"/>
      <c r="O308" s="27"/>
      <c r="P308" s="28"/>
    </row>
    <row r="309" spans="4:16">
      <c r="D309" s="18"/>
      <c r="E309" s="19"/>
      <c r="F309" s="12"/>
      <c r="G309" s="19"/>
      <c r="I309" s="27"/>
      <c r="J309" s="28"/>
      <c r="L309" s="27"/>
      <c r="M309" s="28"/>
      <c r="O309" s="27"/>
      <c r="P309" s="28"/>
    </row>
    <row r="310" spans="4:16">
      <c r="D310" s="18"/>
      <c r="E310" s="19"/>
      <c r="F310" s="20"/>
      <c r="G310" s="19"/>
      <c r="I310" s="27"/>
      <c r="J310" s="28"/>
      <c r="L310" s="27"/>
      <c r="M310" s="28"/>
      <c r="O310" s="27"/>
      <c r="P310" s="28"/>
    </row>
    <row r="311" spans="4:16">
      <c r="D311" s="18"/>
      <c r="E311" s="19"/>
      <c r="F311" s="12"/>
      <c r="G311" s="19"/>
      <c r="I311" s="27"/>
      <c r="J311" s="28"/>
      <c r="L311" s="27"/>
      <c r="M311" s="28"/>
      <c r="O311" s="27"/>
      <c r="P311" s="28"/>
    </row>
    <row r="312" spans="4:16">
      <c r="D312" s="18"/>
      <c r="E312" s="19"/>
      <c r="F312" s="20"/>
      <c r="G312" s="19"/>
      <c r="I312" s="27"/>
      <c r="J312" s="28"/>
      <c r="L312" s="27"/>
      <c r="M312" s="28"/>
      <c r="O312" s="27"/>
      <c r="P312" s="28"/>
    </row>
    <row r="313" spans="4:16">
      <c r="D313" s="18"/>
      <c r="E313" s="19"/>
      <c r="F313" s="12"/>
      <c r="G313" s="19"/>
      <c r="I313" s="27"/>
      <c r="J313" s="28"/>
      <c r="L313" s="27"/>
      <c r="M313" s="28"/>
      <c r="O313" s="27"/>
      <c r="P313" s="28"/>
    </row>
    <row r="314" spans="4:16">
      <c r="D314" s="18"/>
      <c r="E314" s="19"/>
      <c r="F314" s="20"/>
      <c r="G314" s="19"/>
      <c r="I314" s="27"/>
      <c r="J314" s="28"/>
      <c r="L314" s="27"/>
      <c r="M314" s="28"/>
      <c r="O314" s="27"/>
      <c r="P314" s="28"/>
    </row>
    <row r="315" spans="4:16">
      <c r="D315" s="18"/>
      <c r="E315" s="19"/>
      <c r="F315" s="12"/>
      <c r="G315" s="19"/>
      <c r="I315" s="27"/>
      <c r="J315" s="28"/>
      <c r="L315" s="27"/>
      <c r="M315" s="28"/>
      <c r="O315" s="27"/>
      <c r="P315" s="28"/>
    </row>
    <row r="316" spans="4:16">
      <c r="D316" s="18"/>
      <c r="E316" s="19"/>
      <c r="F316" s="20"/>
      <c r="G316" s="19"/>
      <c r="I316" s="27"/>
      <c r="J316" s="28"/>
      <c r="L316" s="27"/>
      <c r="M316" s="28"/>
      <c r="O316" s="27"/>
      <c r="P316" s="28"/>
    </row>
    <row r="317" spans="4:16">
      <c r="D317" s="18"/>
      <c r="E317" s="19"/>
      <c r="F317" s="12"/>
      <c r="G317" s="19"/>
      <c r="I317" s="27"/>
      <c r="J317" s="28"/>
      <c r="L317" s="27"/>
      <c r="M317" s="28"/>
      <c r="O317" s="27"/>
      <c r="P317" s="28"/>
    </row>
    <row r="318" spans="4:16">
      <c r="D318" s="18"/>
      <c r="E318" s="19"/>
      <c r="F318" s="20"/>
      <c r="G318" s="19"/>
      <c r="I318" s="27"/>
      <c r="J318" s="28"/>
      <c r="L318" s="27"/>
      <c r="M318" s="28"/>
      <c r="O318" s="27"/>
      <c r="P318" s="28"/>
    </row>
    <row r="319" spans="4:16">
      <c r="D319" s="18"/>
      <c r="E319" s="19"/>
      <c r="F319" s="12"/>
      <c r="G319" s="19"/>
      <c r="I319" s="27"/>
      <c r="J319" s="28"/>
      <c r="L319" s="27"/>
      <c r="M319" s="28"/>
      <c r="O319" s="27"/>
      <c r="P319" s="28"/>
    </row>
    <row r="320" spans="4:16">
      <c r="D320" s="18"/>
      <c r="E320" s="19"/>
      <c r="F320" s="20"/>
      <c r="G320" s="19"/>
      <c r="I320" s="27"/>
      <c r="J320" s="28"/>
      <c r="L320" s="27"/>
      <c r="M320" s="28"/>
      <c r="O320" s="27"/>
      <c r="P320" s="28"/>
    </row>
    <row r="321" spans="4:16">
      <c r="D321" s="18"/>
      <c r="E321" s="19"/>
      <c r="F321" s="12"/>
      <c r="G321" s="19"/>
      <c r="I321" s="27"/>
      <c r="J321" s="28"/>
      <c r="L321" s="27"/>
      <c r="M321" s="28"/>
      <c r="O321" s="27"/>
      <c r="P321" s="28"/>
    </row>
    <row r="322" spans="4:16">
      <c r="D322" s="18"/>
      <c r="E322" s="19"/>
      <c r="F322" s="20"/>
      <c r="G322" s="19"/>
      <c r="I322" s="27"/>
      <c r="J322" s="28"/>
      <c r="L322" s="27"/>
      <c r="M322" s="28"/>
      <c r="O322" s="27"/>
      <c r="P322" s="28"/>
    </row>
    <row r="323" spans="4:16">
      <c r="D323" s="18"/>
      <c r="E323" s="19"/>
      <c r="F323" s="12"/>
      <c r="G323" s="19"/>
      <c r="I323" s="27"/>
      <c r="J323" s="28"/>
      <c r="L323" s="27"/>
      <c r="M323" s="28"/>
      <c r="O323" s="27"/>
      <c r="P323" s="28"/>
    </row>
    <row r="324" spans="4:16">
      <c r="D324" s="18"/>
      <c r="E324" s="19"/>
      <c r="F324" s="20"/>
      <c r="G324" s="19"/>
      <c r="I324" s="27"/>
      <c r="J324" s="28"/>
      <c r="L324" s="27"/>
      <c r="M324" s="28"/>
      <c r="O324" s="27"/>
      <c r="P324" s="28"/>
    </row>
    <row r="325" spans="4:16">
      <c r="D325" s="18"/>
      <c r="E325" s="19"/>
      <c r="F325" s="12"/>
      <c r="G325" s="19"/>
      <c r="I325" s="27"/>
      <c r="J325" s="28"/>
      <c r="L325" s="27"/>
      <c r="M325" s="28"/>
      <c r="O325" s="27"/>
      <c r="P325" s="28"/>
    </row>
    <row r="326" spans="4:16">
      <c r="D326" s="18"/>
      <c r="E326" s="19"/>
      <c r="F326" s="20"/>
      <c r="G326" s="19"/>
      <c r="I326" s="27"/>
      <c r="J326" s="28"/>
      <c r="L326" s="27"/>
      <c r="M326" s="28"/>
      <c r="O326" s="27"/>
      <c r="P326" s="28"/>
    </row>
    <row r="327" spans="4:16">
      <c r="D327" s="18"/>
      <c r="E327" s="19"/>
      <c r="F327" s="12"/>
      <c r="G327" s="19"/>
      <c r="I327" s="27"/>
      <c r="J327" s="28"/>
      <c r="L327" s="27"/>
      <c r="M327" s="28"/>
      <c r="O327" s="27"/>
      <c r="P327" s="28"/>
    </row>
    <row r="328" spans="4:16">
      <c r="D328" s="18"/>
      <c r="E328" s="19"/>
      <c r="F328" s="20"/>
      <c r="G328" s="19"/>
      <c r="I328" s="27"/>
      <c r="J328" s="28"/>
      <c r="L328" s="27"/>
      <c r="M328" s="28"/>
      <c r="O328" s="27"/>
      <c r="P328" s="28"/>
    </row>
    <row r="329" spans="4:16">
      <c r="D329" s="18"/>
      <c r="E329" s="19"/>
      <c r="F329" s="12"/>
      <c r="G329" s="19"/>
      <c r="I329" s="27"/>
      <c r="J329" s="28"/>
      <c r="L329" s="27"/>
      <c r="M329" s="28"/>
      <c r="O329" s="27"/>
      <c r="P329" s="28"/>
    </row>
    <row r="330" spans="4:16">
      <c r="D330" s="18"/>
      <c r="E330" s="19"/>
      <c r="F330" s="20"/>
      <c r="G330" s="19"/>
      <c r="I330" s="27"/>
      <c r="J330" s="28"/>
      <c r="L330" s="27"/>
      <c r="M330" s="28"/>
      <c r="O330" s="27"/>
      <c r="P330" s="28"/>
    </row>
    <row r="331" spans="4:16">
      <c r="D331" s="18"/>
      <c r="E331" s="19"/>
      <c r="F331" s="12"/>
      <c r="G331" s="19"/>
      <c r="I331" s="27"/>
      <c r="J331" s="28"/>
      <c r="L331" s="27"/>
      <c r="M331" s="28"/>
      <c r="O331" s="27"/>
      <c r="P331" s="28"/>
    </row>
    <row r="332" spans="4:16">
      <c r="D332" s="18"/>
      <c r="E332" s="19"/>
      <c r="F332" s="20"/>
      <c r="G332" s="19"/>
      <c r="I332" s="27"/>
      <c r="J332" s="28"/>
      <c r="L332" s="27"/>
      <c r="M332" s="28"/>
      <c r="O332" s="27"/>
      <c r="P332" s="28"/>
    </row>
    <row r="333" spans="4:16">
      <c r="D333" s="18"/>
      <c r="E333" s="19"/>
      <c r="F333" s="12"/>
      <c r="G333" s="19"/>
      <c r="I333" s="27"/>
      <c r="J333" s="28"/>
      <c r="L333" s="27"/>
      <c r="M333" s="28"/>
      <c r="O333" s="27"/>
      <c r="P333" s="28"/>
    </row>
    <row r="334" spans="4:16">
      <c r="D334" s="18"/>
      <c r="E334" s="19"/>
      <c r="F334" s="20"/>
      <c r="G334" s="19"/>
      <c r="I334" s="27"/>
      <c r="J334" s="28"/>
      <c r="L334" s="27"/>
      <c r="M334" s="28"/>
      <c r="O334" s="27"/>
      <c r="P334" s="28"/>
    </row>
    <row r="335" spans="4:16">
      <c r="D335" s="18"/>
      <c r="E335" s="19"/>
      <c r="F335" s="12"/>
      <c r="G335" s="19"/>
      <c r="I335" s="27"/>
      <c r="J335" s="28"/>
      <c r="L335" s="27"/>
      <c r="M335" s="28"/>
      <c r="O335" s="27"/>
      <c r="P335" s="28"/>
    </row>
    <row r="336" spans="4:16">
      <c r="D336" s="18"/>
      <c r="E336" s="19"/>
      <c r="F336" s="20"/>
      <c r="G336" s="19"/>
      <c r="I336" s="27"/>
      <c r="J336" s="28"/>
      <c r="L336" s="27"/>
      <c r="M336" s="28"/>
      <c r="O336" s="27"/>
      <c r="P336" s="28"/>
    </row>
    <row r="337" spans="4:16">
      <c r="D337" s="18"/>
      <c r="E337" s="19"/>
      <c r="F337" s="12"/>
      <c r="G337" s="19"/>
      <c r="I337" s="27"/>
      <c r="J337" s="28"/>
      <c r="L337" s="27"/>
      <c r="M337" s="28"/>
      <c r="O337" s="27"/>
      <c r="P337" s="28"/>
    </row>
    <row r="338" spans="4:16">
      <c r="D338" s="18"/>
      <c r="E338" s="19"/>
      <c r="F338" s="20"/>
      <c r="G338" s="19"/>
      <c r="I338" s="27"/>
      <c r="J338" s="28"/>
      <c r="L338" s="27"/>
      <c r="M338" s="28"/>
      <c r="O338" s="27"/>
      <c r="P338" s="28"/>
    </row>
    <row r="339" spans="4:16">
      <c r="D339" s="18"/>
      <c r="E339" s="19"/>
      <c r="F339" s="12"/>
      <c r="G339" s="19"/>
      <c r="I339" s="27"/>
      <c r="J339" s="28"/>
      <c r="L339" s="27"/>
      <c r="M339" s="28"/>
      <c r="O339" s="27"/>
      <c r="P339" s="28"/>
    </row>
    <row r="340" spans="4:16">
      <c r="D340" s="18"/>
      <c r="E340" s="19"/>
      <c r="F340" s="20"/>
      <c r="G340" s="19"/>
      <c r="I340" s="27"/>
      <c r="J340" s="28"/>
      <c r="L340" s="27"/>
      <c r="M340" s="28"/>
      <c r="O340" s="27"/>
      <c r="P340" s="28"/>
    </row>
    <row r="341" spans="4:16">
      <c r="D341" s="18"/>
      <c r="E341" s="19"/>
      <c r="F341" s="12"/>
      <c r="G341" s="19"/>
      <c r="I341" s="27"/>
      <c r="J341" s="28"/>
      <c r="L341" s="27"/>
      <c r="M341" s="28"/>
      <c r="O341" s="27"/>
      <c r="P341" s="28"/>
    </row>
    <row r="342" spans="4:16">
      <c r="D342" s="18"/>
      <c r="E342" s="19"/>
      <c r="F342" s="20"/>
      <c r="G342" s="19"/>
      <c r="I342" s="27"/>
      <c r="J342" s="28"/>
      <c r="L342" s="27"/>
      <c r="M342" s="28"/>
      <c r="O342" s="27"/>
      <c r="P342" s="28"/>
    </row>
    <row r="343" spans="4:16">
      <c r="D343" s="18"/>
      <c r="E343" s="19"/>
      <c r="F343" s="12"/>
      <c r="G343" s="19"/>
      <c r="I343" s="27"/>
      <c r="J343" s="28"/>
      <c r="L343" s="27"/>
      <c r="M343" s="28"/>
      <c r="O343" s="27"/>
      <c r="P343" s="28"/>
    </row>
    <row r="344" spans="4:16">
      <c r="D344" s="18"/>
      <c r="E344" s="19"/>
      <c r="F344" s="20"/>
      <c r="G344" s="19"/>
      <c r="I344" s="27"/>
      <c r="J344" s="28"/>
      <c r="L344" s="27"/>
      <c r="M344" s="28"/>
      <c r="O344" s="27"/>
      <c r="P344" s="28"/>
    </row>
    <row r="345" spans="4:16">
      <c r="D345" s="18"/>
      <c r="E345" s="19"/>
      <c r="F345" s="12"/>
      <c r="G345" s="19"/>
      <c r="I345" s="27"/>
      <c r="J345" s="28"/>
      <c r="L345" s="27"/>
      <c r="M345" s="28"/>
      <c r="O345" s="27"/>
      <c r="P345" s="28"/>
    </row>
    <row r="346" spans="4:16">
      <c r="D346" s="18"/>
      <c r="E346" s="19"/>
      <c r="F346" s="20"/>
      <c r="G346" s="19"/>
      <c r="I346" s="27"/>
      <c r="J346" s="28"/>
      <c r="L346" s="27"/>
      <c r="M346" s="28"/>
      <c r="O346" s="27"/>
      <c r="P346" s="28"/>
    </row>
    <row r="347" spans="4:16">
      <c r="D347" s="18"/>
      <c r="E347" s="19"/>
      <c r="F347" s="12"/>
      <c r="G347" s="19"/>
      <c r="I347" s="27"/>
      <c r="J347" s="28"/>
      <c r="L347" s="27"/>
      <c r="M347" s="28"/>
      <c r="O347" s="27"/>
      <c r="P347" s="28"/>
    </row>
    <row r="348" spans="4:16">
      <c r="D348" s="18"/>
      <c r="E348" s="19"/>
      <c r="F348" s="20"/>
      <c r="G348" s="19"/>
      <c r="I348" s="27"/>
      <c r="J348" s="28"/>
      <c r="L348" s="27"/>
      <c r="M348" s="28"/>
      <c r="O348" s="27"/>
      <c r="P348" s="28"/>
    </row>
    <row r="349" spans="4:7">
      <c r="D349" s="18"/>
      <c r="E349" s="19"/>
      <c r="F349" s="12"/>
      <c r="G349" s="19"/>
    </row>
    <row r="350" spans="4:7">
      <c r="D350" s="18"/>
      <c r="E350" s="19"/>
      <c r="F350" s="20"/>
      <c r="G350" s="19"/>
    </row>
    <row r="351" spans="4:7">
      <c r="D351" s="18"/>
      <c r="E351" s="19"/>
      <c r="F351" s="12"/>
      <c r="G351" s="19"/>
    </row>
    <row r="352" spans="4:7">
      <c r="D352" s="18"/>
      <c r="E352" s="19"/>
      <c r="F352" s="20"/>
      <c r="G352" s="19"/>
    </row>
    <row r="353" spans="4:7">
      <c r="D353" s="18"/>
      <c r="E353" s="19"/>
      <c r="F353" s="12"/>
      <c r="G353" s="19"/>
    </row>
    <row r="354" spans="4:7">
      <c r="D354" s="18"/>
      <c r="E354" s="19"/>
      <c r="F354" s="20"/>
      <c r="G354" s="19"/>
    </row>
    <row r="355" spans="4:7">
      <c r="D355" s="18"/>
      <c r="E355" s="19"/>
      <c r="F355" s="12"/>
      <c r="G355" s="19"/>
    </row>
    <row r="356" spans="4:7">
      <c r="D356" s="18"/>
      <c r="E356" s="19"/>
      <c r="F356" s="20"/>
      <c r="G356" s="19"/>
    </row>
    <row r="357" spans="4:7">
      <c r="D357" s="18"/>
      <c r="E357" s="19"/>
      <c r="F357" s="12"/>
      <c r="G357" s="19"/>
    </row>
    <row r="358" spans="4:7">
      <c r="D358" s="18"/>
      <c r="E358" s="19"/>
      <c r="F358" s="20"/>
      <c r="G358" s="19"/>
    </row>
    <row r="359" spans="4:7">
      <c r="D359" s="18"/>
      <c r="E359" s="19"/>
      <c r="F359" s="12"/>
      <c r="G359" s="19"/>
    </row>
    <row r="360" spans="4:7">
      <c r="D360" s="18"/>
      <c r="E360" s="19"/>
      <c r="F360" s="20"/>
      <c r="G360" s="19"/>
    </row>
    <row r="361" spans="4:7">
      <c r="D361" s="18"/>
      <c r="E361" s="19"/>
      <c r="F361" s="12"/>
      <c r="G361" s="19"/>
    </row>
    <row r="362" spans="4:7">
      <c r="D362" s="18"/>
      <c r="E362" s="19"/>
      <c r="F362" s="20"/>
      <c r="G362" s="19"/>
    </row>
    <row r="363" spans="4:7">
      <c r="D363" s="18"/>
      <c r="E363" s="19"/>
      <c r="F363" s="12"/>
      <c r="G363" s="19"/>
    </row>
    <row r="364" spans="4:7">
      <c r="D364" s="18"/>
      <c r="E364" s="19"/>
      <c r="F364" s="20"/>
      <c r="G364" s="19"/>
    </row>
    <row r="365" spans="4:7">
      <c r="D365" s="18"/>
      <c r="E365" s="19"/>
      <c r="F365" s="12"/>
      <c r="G365" s="19"/>
    </row>
    <row r="366" spans="4:7">
      <c r="D366" s="18"/>
      <c r="E366" s="19"/>
      <c r="F366" s="20"/>
      <c r="G366" s="19"/>
    </row>
    <row r="367" spans="4:7">
      <c r="D367" s="18"/>
      <c r="E367" s="19"/>
      <c r="F367" s="12"/>
      <c r="G367" s="19"/>
    </row>
    <row r="368" spans="4:7">
      <c r="D368" s="18"/>
      <c r="E368" s="19"/>
      <c r="F368" s="20"/>
      <c r="G368" s="19"/>
    </row>
    <row r="369" spans="4:7">
      <c r="D369" s="18"/>
      <c r="E369" s="19"/>
      <c r="F369" s="12"/>
      <c r="G369" s="19"/>
    </row>
    <row r="370" spans="4:7">
      <c r="D370" s="18"/>
      <c r="E370" s="19"/>
      <c r="F370" s="20"/>
      <c r="G370" s="19"/>
    </row>
    <row r="371" spans="4:7">
      <c r="D371" s="18"/>
      <c r="E371" s="19"/>
      <c r="F371" s="12"/>
      <c r="G371" s="19"/>
    </row>
    <row r="372" spans="4:7">
      <c r="D372" s="18"/>
      <c r="E372" s="19"/>
      <c r="F372" s="20"/>
      <c r="G372" s="19"/>
    </row>
    <row r="373" spans="4:7">
      <c r="D373" s="18"/>
      <c r="E373" s="19"/>
      <c r="F373" s="12"/>
      <c r="G373" s="19"/>
    </row>
    <row r="374" spans="4:7">
      <c r="D374" s="18"/>
      <c r="E374" s="19"/>
      <c r="F374" s="20"/>
      <c r="G374" s="19"/>
    </row>
    <row r="375" spans="4:7">
      <c r="D375" s="18"/>
      <c r="E375" s="19"/>
      <c r="F375" s="12"/>
      <c r="G375" s="19"/>
    </row>
    <row r="376" spans="4:7">
      <c r="D376" s="18"/>
      <c r="E376" s="19"/>
      <c r="F376" s="20"/>
      <c r="G376" s="19"/>
    </row>
    <row r="377" spans="4:7">
      <c r="D377" s="18"/>
      <c r="E377" s="19"/>
      <c r="F377" s="12"/>
      <c r="G377" s="19"/>
    </row>
    <row r="378" spans="4:7">
      <c r="D378" s="18"/>
      <c r="E378" s="19"/>
      <c r="F378" s="20"/>
      <c r="G378" s="19"/>
    </row>
    <row r="379" spans="4:7">
      <c r="D379" s="18"/>
      <c r="E379" s="19"/>
      <c r="F379" s="12"/>
      <c r="G379" s="19"/>
    </row>
    <row r="380" spans="4:7">
      <c r="D380" s="18"/>
      <c r="E380" s="19"/>
      <c r="F380" s="20"/>
      <c r="G380" s="19"/>
    </row>
    <row r="381" spans="4:7">
      <c r="D381" s="18"/>
      <c r="E381" s="19"/>
      <c r="F381" s="12"/>
      <c r="G381" s="19"/>
    </row>
    <row r="382" spans="4:7">
      <c r="D382" s="18"/>
      <c r="E382" s="19"/>
      <c r="F382" s="20"/>
      <c r="G382" s="19"/>
    </row>
    <row r="383" spans="4:7">
      <c r="D383" s="18"/>
      <c r="E383" s="19"/>
      <c r="F383" s="12"/>
      <c r="G383" s="19"/>
    </row>
    <row r="384" spans="4:7">
      <c r="D384" s="18"/>
      <c r="E384" s="19"/>
      <c r="F384" s="20"/>
      <c r="G384" s="19"/>
    </row>
    <row r="385" spans="4:7">
      <c r="D385" s="18"/>
      <c r="E385" s="19"/>
      <c r="F385" s="12"/>
      <c r="G385" s="19"/>
    </row>
    <row r="386" spans="4:7">
      <c r="D386" s="18"/>
      <c r="E386" s="19"/>
      <c r="F386" s="20"/>
      <c r="G386" s="19"/>
    </row>
    <row r="387" spans="4:7">
      <c r="D387" s="18"/>
      <c r="E387" s="19"/>
      <c r="F387" s="12"/>
      <c r="G387" s="19"/>
    </row>
    <row r="388" spans="4:7">
      <c r="D388" s="18"/>
      <c r="E388" s="19"/>
      <c r="F388" s="20"/>
      <c r="G388" s="19"/>
    </row>
    <row r="389" spans="4:7">
      <c r="D389" s="18"/>
      <c r="E389" s="19"/>
      <c r="F389" s="12"/>
      <c r="G389" s="19"/>
    </row>
    <row r="390" spans="4:7">
      <c r="D390" s="18"/>
      <c r="E390" s="19"/>
      <c r="F390" s="20"/>
      <c r="G390" s="19"/>
    </row>
    <row r="391" spans="4:7">
      <c r="D391" s="18"/>
      <c r="E391" s="19"/>
      <c r="F391" s="12"/>
      <c r="G391" s="19"/>
    </row>
    <row r="392" spans="4:7">
      <c r="D392" s="18"/>
      <c r="E392" s="19"/>
      <c r="F392" s="20"/>
      <c r="G392" s="19"/>
    </row>
    <row r="393" spans="4:7">
      <c r="D393" s="18"/>
      <c r="E393" s="19"/>
      <c r="F393" s="12"/>
      <c r="G393" s="19"/>
    </row>
    <row r="394" spans="4:7">
      <c r="D394" s="18"/>
      <c r="E394" s="19"/>
      <c r="F394" s="20"/>
      <c r="G394" s="19"/>
    </row>
    <row r="395" spans="4:7">
      <c r="D395" s="18"/>
      <c r="E395" s="19"/>
      <c r="F395" s="12"/>
      <c r="G395" s="19"/>
    </row>
    <row r="396" spans="4:7">
      <c r="D396" s="18"/>
      <c r="E396" s="19"/>
      <c r="F396" s="20"/>
      <c r="G396" s="19"/>
    </row>
    <row r="397" spans="4:7">
      <c r="D397" s="18"/>
      <c r="E397" s="19"/>
      <c r="F397" s="12"/>
      <c r="G397" s="19"/>
    </row>
    <row r="398" spans="4:7">
      <c r="D398" s="18"/>
      <c r="E398" s="19"/>
      <c r="F398" s="20"/>
      <c r="G398" s="19"/>
    </row>
    <row r="399" spans="4:7">
      <c r="D399" s="18"/>
      <c r="E399" s="19"/>
      <c r="F399" s="12"/>
      <c r="G399" s="19"/>
    </row>
    <row r="400" spans="4:7">
      <c r="D400" s="18"/>
      <c r="E400" s="19"/>
      <c r="F400" s="20"/>
      <c r="G400" s="19"/>
    </row>
  </sheetData>
  <mergeCells count="8">
    <mergeCell ref="B2:B3"/>
    <mergeCell ref="B8:B11"/>
    <mergeCell ref="B13:B16"/>
    <mergeCell ref="B18:B21"/>
    <mergeCell ref="D1:D2"/>
    <mergeCell ref="E1:E2"/>
    <mergeCell ref="F1:F2"/>
    <mergeCell ref="G1:G2"/>
  </mergeCells>
  <dataValidations count="2">
    <dataValidation type="list" allowBlank="1" showInputMessage="1" showErrorMessage="1" sqref="B8:B11">
      <formula1>"2016,2017,2018,2019,2020,2021,2022,2023,2024"</formula1>
    </dataValidation>
    <dataValidation type="list" allowBlank="1" showInputMessage="1" showErrorMessage="1" sqref="B13:B16">
      <formula1>"一季度,二季度,三季度,四季度"</formula1>
    </dataValidation>
  </dataValidation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400"/>
  <sheetViews>
    <sheetView showGridLines="0" workbookViewId="0">
      <selection activeCell="T28" sqref="T28"/>
    </sheetView>
  </sheetViews>
  <sheetFormatPr defaultColWidth="9" defaultRowHeight="16.5"/>
  <cols>
    <col min="1" max="1" width="2.5" style="1" customWidth="1"/>
    <col min="2" max="2" width="34.125" style="1" customWidth="1"/>
    <col min="3" max="3" width="2.375" style="2" customWidth="1"/>
    <col min="4" max="4" width="11.125" style="3" customWidth="1"/>
    <col min="5" max="5" width="14.875" style="3" customWidth="1"/>
    <col min="6" max="6" width="14" style="4" customWidth="1"/>
    <col min="7" max="7" width="11.75" style="3" customWidth="1"/>
    <col min="8" max="8" width="2.125" style="1" customWidth="1"/>
    <col min="9" max="9" width="13.125" style="1" customWidth="1"/>
    <col min="10" max="10" width="15" style="5" customWidth="1"/>
    <col min="11" max="11" width="1.75" style="1" customWidth="1"/>
    <col min="12" max="12" width="13.125" style="1" customWidth="1"/>
    <col min="13" max="13" width="15" style="5" customWidth="1"/>
    <col min="14" max="14" width="1.5" style="1" customWidth="1"/>
    <col min="15" max="15" width="13.125" style="1" customWidth="1"/>
    <col min="16" max="16" width="15" style="5" customWidth="1"/>
    <col min="17" max="16384" width="9" style="1"/>
  </cols>
  <sheetData>
    <row r="1" ht="27.95" customHeight="1" spans="4:18">
      <c r="D1" s="6" t="s">
        <v>10</v>
      </c>
      <c r="E1" s="6" t="s">
        <v>11</v>
      </c>
      <c r="F1" s="6" t="s">
        <v>12</v>
      </c>
      <c r="G1" s="6" t="s">
        <v>13</v>
      </c>
      <c r="H1" s="7"/>
      <c r="I1" s="21" t="str">
        <f>B13&amp;"月份："</f>
        <v>四季度月份：</v>
      </c>
      <c r="J1" s="21">
        <v>10</v>
      </c>
      <c r="K1" s="21"/>
      <c r="L1" s="21" t="str">
        <f>B13&amp;"月份："</f>
        <v>四季度月份：</v>
      </c>
      <c r="M1" s="21">
        <v>11</v>
      </c>
      <c r="N1" s="21"/>
      <c r="O1" s="21" t="str">
        <f>B13&amp;"月份："</f>
        <v>四季度月份：</v>
      </c>
      <c r="P1" s="21">
        <v>12</v>
      </c>
      <c r="Q1" s="7"/>
      <c r="R1" s="7"/>
    </row>
    <row r="2" ht="21" customHeight="1" spans="2:18">
      <c r="B2" s="8" t="s">
        <v>14</v>
      </c>
      <c r="D2" s="6"/>
      <c r="E2" s="6"/>
      <c r="F2" s="6"/>
      <c r="G2" s="6"/>
      <c r="H2" s="7"/>
      <c r="I2" s="22" t="s">
        <v>15</v>
      </c>
      <c r="J2" s="23" t="s">
        <v>12</v>
      </c>
      <c r="K2" s="7"/>
      <c r="L2" s="22" t="s">
        <v>15</v>
      </c>
      <c r="M2" s="23" t="s">
        <v>12</v>
      </c>
      <c r="N2" s="7"/>
      <c r="O2" s="22" t="s">
        <v>15</v>
      </c>
      <c r="P2" s="23" t="s">
        <v>12</v>
      </c>
      <c r="Q2" s="7"/>
      <c r="R2" s="7"/>
    </row>
    <row r="3" ht="17.25" spans="2:18">
      <c r="B3" s="9"/>
      <c r="D3" s="10">
        <v>43374</v>
      </c>
      <c r="E3" s="11" t="s">
        <v>16</v>
      </c>
      <c r="F3" s="12">
        <v>809</v>
      </c>
      <c r="G3" s="11"/>
      <c r="H3" s="7"/>
      <c r="I3" s="10">
        <f t="shared" ref="I3:I33" si="0">IF(MONTH(DATE($B$8,$J$1,ROW()-2))=$J$1,DATE($B$8,$J$1,ROW()-2),"")</f>
        <v>43374</v>
      </c>
      <c r="J3" s="12">
        <f ca="1" t="shared" ref="J3:J33" si="1">SUMIF(D:F,I3,F:F)</f>
        <v>809</v>
      </c>
      <c r="K3" s="7"/>
      <c r="L3" s="10">
        <f t="shared" ref="L3:L33" si="2">IF(MONTH(DATE($B$8,$M$1,ROW()-2))=$M$1,DATE($B$8,$M$1,ROW()-2),"")</f>
        <v>43405</v>
      </c>
      <c r="M3" s="12">
        <f ca="1" t="shared" ref="M3:M33" si="3">SUMIF(D:F,L3,F:F)</f>
        <v>0</v>
      </c>
      <c r="N3" s="7"/>
      <c r="O3" s="10">
        <f t="shared" ref="O3:O33" si="4">IF(MONTH(DATE($B$8,$P$1,ROW()-2))=$P$1,DATE($B$8,$P$1,ROW()-2),"")</f>
        <v>43435</v>
      </c>
      <c r="P3" s="12">
        <f ca="1" t="shared" ref="P3:P33" si="5">SUMIF(D:F,O3,F:F)</f>
        <v>1148</v>
      </c>
      <c r="Q3" s="7"/>
      <c r="R3" s="7"/>
    </row>
    <row r="4" ht="17.25" spans="2:18">
      <c r="B4" s="3"/>
      <c r="D4" s="10">
        <v>43375</v>
      </c>
      <c r="E4" s="11" t="s">
        <v>17</v>
      </c>
      <c r="F4" s="12">
        <v>1000</v>
      </c>
      <c r="G4" s="11"/>
      <c r="H4" s="7"/>
      <c r="I4" s="10">
        <f t="shared" si="0"/>
        <v>43375</v>
      </c>
      <c r="J4" s="12">
        <f ca="1" t="shared" si="1"/>
        <v>1000</v>
      </c>
      <c r="K4" s="7"/>
      <c r="L4" s="10">
        <f t="shared" si="2"/>
        <v>43406</v>
      </c>
      <c r="M4" s="12">
        <f ca="1" t="shared" si="3"/>
        <v>0</v>
      </c>
      <c r="N4" s="7"/>
      <c r="O4" s="10">
        <f t="shared" si="4"/>
        <v>43436</v>
      </c>
      <c r="P4" s="12">
        <f ca="1" t="shared" si="5"/>
        <v>0</v>
      </c>
      <c r="Q4" s="7"/>
      <c r="R4" s="7"/>
    </row>
    <row r="5" spans="2:18">
      <c r="B5" s="13"/>
      <c r="D5" s="10">
        <v>43383</v>
      </c>
      <c r="E5" s="11" t="s">
        <v>18</v>
      </c>
      <c r="F5" s="12">
        <v>267</v>
      </c>
      <c r="G5" s="11"/>
      <c r="H5" s="7"/>
      <c r="I5" s="10">
        <f t="shared" si="0"/>
        <v>43376</v>
      </c>
      <c r="J5" s="12">
        <f ca="1" t="shared" si="1"/>
        <v>0</v>
      </c>
      <c r="K5" s="7"/>
      <c r="L5" s="10">
        <f t="shared" si="2"/>
        <v>43407</v>
      </c>
      <c r="M5" s="12">
        <f ca="1" t="shared" si="3"/>
        <v>0</v>
      </c>
      <c r="N5" s="7"/>
      <c r="O5" s="10">
        <f t="shared" si="4"/>
        <v>43437</v>
      </c>
      <c r="P5" s="12">
        <f ca="1" t="shared" si="5"/>
        <v>0</v>
      </c>
      <c r="Q5" s="7"/>
      <c r="R5" s="7"/>
    </row>
    <row r="6" spans="2:18">
      <c r="B6" s="13"/>
      <c r="D6" s="10">
        <v>43391</v>
      </c>
      <c r="E6" s="11" t="s">
        <v>19</v>
      </c>
      <c r="F6" s="12">
        <v>470</v>
      </c>
      <c r="G6" s="11"/>
      <c r="H6" s="7"/>
      <c r="I6" s="10">
        <f t="shared" si="0"/>
        <v>43377</v>
      </c>
      <c r="J6" s="12">
        <f ca="1" t="shared" si="1"/>
        <v>0</v>
      </c>
      <c r="K6" s="7"/>
      <c r="L6" s="10">
        <f t="shared" si="2"/>
        <v>43408</v>
      </c>
      <c r="M6" s="12">
        <f ca="1" t="shared" si="3"/>
        <v>0</v>
      </c>
      <c r="N6" s="7"/>
      <c r="O6" s="10">
        <f t="shared" si="4"/>
        <v>43438</v>
      </c>
      <c r="P6" s="12">
        <f ca="1" t="shared" si="5"/>
        <v>0</v>
      </c>
      <c r="Q6" s="7"/>
      <c r="R6" s="7"/>
    </row>
    <row r="7" ht="17.25" spans="2:18">
      <c r="B7" s="14" t="s">
        <v>20</v>
      </c>
      <c r="D7" s="10">
        <v>43392</v>
      </c>
      <c r="E7" s="11" t="s">
        <v>16</v>
      </c>
      <c r="F7" s="12">
        <v>800</v>
      </c>
      <c r="G7" s="11"/>
      <c r="H7" s="7"/>
      <c r="I7" s="10">
        <f t="shared" si="0"/>
        <v>43378</v>
      </c>
      <c r="J7" s="12">
        <f ca="1" t="shared" si="1"/>
        <v>0</v>
      </c>
      <c r="K7" s="7"/>
      <c r="L7" s="10">
        <f t="shared" si="2"/>
        <v>43409</v>
      </c>
      <c r="M7" s="12">
        <f ca="1" t="shared" si="3"/>
        <v>0</v>
      </c>
      <c r="N7" s="7"/>
      <c r="O7" s="10">
        <f t="shared" si="4"/>
        <v>43439</v>
      </c>
      <c r="P7" s="12">
        <f ca="1" t="shared" si="5"/>
        <v>0</v>
      </c>
      <c r="Q7" s="7"/>
      <c r="R7" s="7"/>
    </row>
    <row r="8" spans="2:18">
      <c r="B8" s="15">
        <v>2018</v>
      </c>
      <c r="D8" s="10">
        <v>43393</v>
      </c>
      <c r="E8" s="11" t="s">
        <v>17</v>
      </c>
      <c r="F8" s="12">
        <v>786</v>
      </c>
      <c r="G8" s="11"/>
      <c r="H8" s="7"/>
      <c r="I8" s="10">
        <f t="shared" si="0"/>
        <v>43379</v>
      </c>
      <c r="J8" s="12">
        <f ca="1" t="shared" si="1"/>
        <v>0</v>
      </c>
      <c r="K8" s="7"/>
      <c r="L8" s="10">
        <f t="shared" si="2"/>
        <v>43410</v>
      </c>
      <c r="M8" s="12">
        <f ca="1" t="shared" si="3"/>
        <v>0</v>
      </c>
      <c r="N8" s="7"/>
      <c r="O8" s="10">
        <f t="shared" si="4"/>
        <v>43440</v>
      </c>
      <c r="P8" s="12">
        <f ca="1" t="shared" si="5"/>
        <v>0</v>
      </c>
      <c r="Q8" s="7"/>
      <c r="R8" s="7"/>
    </row>
    <row r="9" spans="2:18">
      <c r="B9" s="15"/>
      <c r="D9" s="10">
        <v>43414</v>
      </c>
      <c r="E9" s="11" t="s">
        <v>16</v>
      </c>
      <c r="F9" s="12">
        <v>588</v>
      </c>
      <c r="G9" s="11"/>
      <c r="H9" s="7"/>
      <c r="I9" s="10">
        <f t="shared" si="0"/>
        <v>43380</v>
      </c>
      <c r="J9" s="12">
        <f ca="1" t="shared" si="1"/>
        <v>0</v>
      </c>
      <c r="K9" s="7"/>
      <c r="L9" s="10">
        <f t="shared" si="2"/>
        <v>43411</v>
      </c>
      <c r="M9" s="12">
        <f ca="1" t="shared" si="3"/>
        <v>0</v>
      </c>
      <c r="N9" s="7"/>
      <c r="O9" s="10">
        <f t="shared" si="4"/>
        <v>43441</v>
      </c>
      <c r="P9" s="12">
        <f ca="1" t="shared" si="5"/>
        <v>0</v>
      </c>
      <c r="Q9" s="7"/>
      <c r="R9" s="7"/>
    </row>
    <row r="10" spans="2:18">
      <c r="B10" s="15"/>
      <c r="D10" s="10">
        <v>43415</v>
      </c>
      <c r="E10" s="11" t="s">
        <v>17</v>
      </c>
      <c r="F10" s="12">
        <v>804</v>
      </c>
      <c r="G10" s="11"/>
      <c r="H10" s="7"/>
      <c r="I10" s="10">
        <f t="shared" si="0"/>
        <v>43381</v>
      </c>
      <c r="J10" s="12">
        <f ca="1" t="shared" si="1"/>
        <v>0</v>
      </c>
      <c r="K10" s="7"/>
      <c r="L10" s="10">
        <f t="shared" si="2"/>
        <v>43412</v>
      </c>
      <c r="M10" s="12">
        <f ca="1" t="shared" si="3"/>
        <v>0</v>
      </c>
      <c r="N10" s="7"/>
      <c r="O10" s="10">
        <f t="shared" si="4"/>
        <v>43442</v>
      </c>
      <c r="P10" s="12">
        <f ca="1" t="shared" si="5"/>
        <v>0</v>
      </c>
      <c r="Q10" s="7"/>
      <c r="R10" s="7"/>
    </row>
    <row r="11" spans="2:18">
      <c r="B11" s="15"/>
      <c r="D11" s="10">
        <v>43419</v>
      </c>
      <c r="E11" s="11" t="s">
        <v>18</v>
      </c>
      <c r="F11" s="12">
        <v>660</v>
      </c>
      <c r="G11" s="11"/>
      <c r="H11" s="7"/>
      <c r="I11" s="10">
        <f t="shared" si="0"/>
        <v>43382</v>
      </c>
      <c r="J11" s="12">
        <f ca="1" t="shared" si="1"/>
        <v>0</v>
      </c>
      <c r="K11" s="7"/>
      <c r="L11" s="10">
        <f t="shared" si="2"/>
        <v>43413</v>
      </c>
      <c r="M11" s="12">
        <f ca="1" t="shared" si="3"/>
        <v>0</v>
      </c>
      <c r="N11" s="7"/>
      <c r="O11" s="10">
        <f t="shared" si="4"/>
        <v>43443</v>
      </c>
      <c r="P11" s="12">
        <f ca="1" t="shared" si="5"/>
        <v>0</v>
      </c>
      <c r="Q11" s="7"/>
      <c r="R11" s="7"/>
    </row>
    <row r="12" ht="17.25" spans="2:18">
      <c r="B12" s="14" t="s">
        <v>21</v>
      </c>
      <c r="D12" s="10">
        <v>43422</v>
      </c>
      <c r="E12" s="11" t="s">
        <v>19</v>
      </c>
      <c r="F12" s="12">
        <v>756</v>
      </c>
      <c r="G12" s="11"/>
      <c r="H12" s="7"/>
      <c r="I12" s="10">
        <f t="shared" si="0"/>
        <v>43383</v>
      </c>
      <c r="J12" s="12">
        <f ca="1" t="shared" si="1"/>
        <v>267</v>
      </c>
      <c r="K12" s="7"/>
      <c r="L12" s="10">
        <f t="shared" si="2"/>
        <v>43414</v>
      </c>
      <c r="M12" s="12">
        <f ca="1" t="shared" si="3"/>
        <v>588</v>
      </c>
      <c r="N12" s="7"/>
      <c r="O12" s="10">
        <f t="shared" si="4"/>
        <v>43444</v>
      </c>
      <c r="P12" s="12">
        <f ca="1" t="shared" si="5"/>
        <v>1280</v>
      </c>
      <c r="Q12" s="7"/>
      <c r="R12" s="7"/>
    </row>
    <row r="13" spans="2:18">
      <c r="B13" s="15" t="s">
        <v>4</v>
      </c>
      <c r="D13" s="10">
        <v>43422</v>
      </c>
      <c r="E13" s="11" t="s">
        <v>16</v>
      </c>
      <c r="F13" s="12">
        <v>404</v>
      </c>
      <c r="G13" s="11"/>
      <c r="H13" s="7"/>
      <c r="I13" s="10">
        <f t="shared" si="0"/>
        <v>43384</v>
      </c>
      <c r="J13" s="12">
        <f ca="1" t="shared" si="1"/>
        <v>0</v>
      </c>
      <c r="K13" s="7"/>
      <c r="L13" s="10">
        <f t="shared" si="2"/>
        <v>43415</v>
      </c>
      <c r="M13" s="12">
        <f ca="1" t="shared" si="3"/>
        <v>804</v>
      </c>
      <c r="N13" s="7"/>
      <c r="O13" s="10">
        <f t="shared" si="4"/>
        <v>43445</v>
      </c>
      <c r="P13" s="12">
        <f ca="1" t="shared" si="5"/>
        <v>0</v>
      </c>
      <c r="Q13" s="7"/>
      <c r="R13" s="7"/>
    </row>
    <row r="14" spans="2:18">
      <c r="B14" s="15"/>
      <c r="D14" s="10">
        <v>43429</v>
      </c>
      <c r="E14" s="11" t="s">
        <v>17</v>
      </c>
      <c r="F14" s="12">
        <v>751</v>
      </c>
      <c r="G14" s="11"/>
      <c r="H14" s="7"/>
      <c r="I14" s="10">
        <f t="shared" si="0"/>
        <v>43385</v>
      </c>
      <c r="J14" s="12">
        <f ca="1" t="shared" si="1"/>
        <v>0</v>
      </c>
      <c r="K14" s="7"/>
      <c r="L14" s="10">
        <f t="shared" si="2"/>
        <v>43416</v>
      </c>
      <c r="M14" s="12">
        <f ca="1" t="shared" si="3"/>
        <v>0</v>
      </c>
      <c r="N14" s="7"/>
      <c r="O14" s="10">
        <f t="shared" si="4"/>
        <v>43446</v>
      </c>
      <c r="P14" s="12">
        <f ca="1" t="shared" si="5"/>
        <v>1487</v>
      </c>
      <c r="Q14" s="7"/>
      <c r="R14" s="7"/>
    </row>
    <row r="15" spans="2:18">
      <c r="B15" s="15"/>
      <c r="D15" s="10">
        <v>43435</v>
      </c>
      <c r="E15" s="11" t="s">
        <v>16</v>
      </c>
      <c r="F15" s="12">
        <v>719</v>
      </c>
      <c r="G15" s="11"/>
      <c r="H15" s="7"/>
      <c r="I15" s="10">
        <f t="shared" si="0"/>
        <v>43386</v>
      </c>
      <c r="J15" s="12">
        <f ca="1" t="shared" si="1"/>
        <v>0</v>
      </c>
      <c r="K15" s="7"/>
      <c r="L15" s="10">
        <f t="shared" si="2"/>
        <v>43417</v>
      </c>
      <c r="M15" s="12">
        <f ca="1" t="shared" si="3"/>
        <v>0</v>
      </c>
      <c r="N15" s="7"/>
      <c r="O15" s="10">
        <f t="shared" si="4"/>
        <v>43447</v>
      </c>
      <c r="P15" s="12">
        <f ca="1" t="shared" si="5"/>
        <v>0</v>
      </c>
      <c r="Q15" s="7"/>
      <c r="R15" s="7"/>
    </row>
    <row r="16" spans="2:18">
      <c r="B16" s="15"/>
      <c r="D16" s="10">
        <v>43435</v>
      </c>
      <c r="E16" s="11" t="s">
        <v>17</v>
      </c>
      <c r="F16" s="12">
        <v>429</v>
      </c>
      <c r="G16" s="11"/>
      <c r="H16" s="7"/>
      <c r="I16" s="10">
        <f t="shared" si="0"/>
        <v>43387</v>
      </c>
      <c r="J16" s="12">
        <f ca="1" t="shared" si="1"/>
        <v>0</v>
      </c>
      <c r="K16" s="7"/>
      <c r="L16" s="10">
        <f t="shared" si="2"/>
        <v>43418</v>
      </c>
      <c r="M16" s="12">
        <f ca="1" t="shared" si="3"/>
        <v>0</v>
      </c>
      <c r="N16" s="7"/>
      <c r="O16" s="10">
        <f t="shared" si="4"/>
        <v>43448</v>
      </c>
      <c r="P16" s="12">
        <f ca="1" t="shared" si="5"/>
        <v>0</v>
      </c>
      <c r="Q16" s="7"/>
      <c r="R16" s="7"/>
    </row>
    <row r="17" ht="17.25" spans="2:18">
      <c r="B17" s="14" t="s">
        <v>22</v>
      </c>
      <c r="D17" s="10">
        <v>43444</v>
      </c>
      <c r="E17" s="11" t="s">
        <v>18</v>
      </c>
      <c r="F17" s="12">
        <v>487</v>
      </c>
      <c r="G17" s="11"/>
      <c r="H17" s="7"/>
      <c r="I17" s="10">
        <f t="shared" si="0"/>
        <v>43388</v>
      </c>
      <c r="J17" s="12">
        <f ca="1" t="shared" si="1"/>
        <v>0</v>
      </c>
      <c r="K17" s="7"/>
      <c r="L17" s="10">
        <f t="shared" si="2"/>
        <v>43419</v>
      </c>
      <c r="M17" s="12">
        <f ca="1" t="shared" si="3"/>
        <v>660</v>
      </c>
      <c r="N17" s="7"/>
      <c r="O17" s="10">
        <f t="shared" si="4"/>
        <v>43449</v>
      </c>
      <c r="P17" s="12">
        <f ca="1" t="shared" si="5"/>
        <v>0</v>
      </c>
      <c r="Q17" s="7"/>
      <c r="R17" s="7"/>
    </row>
    <row r="18" spans="2:18">
      <c r="B18" s="16">
        <f ca="1">J34+M34+P34</f>
        <v>16582</v>
      </c>
      <c r="D18" s="10">
        <v>43444</v>
      </c>
      <c r="E18" s="11" t="s">
        <v>19</v>
      </c>
      <c r="F18" s="12">
        <v>793</v>
      </c>
      <c r="G18" s="11"/>
      <c r="H18" s="7"/>
      <c r="I18" s="10">
        <f t="shared" si="0"/>
        <v>43389</v>
      </c>
      <c r="J18" s="12">
        <f ca="1" t="shared" si="1"/>
        <v>0</v>
      </c>
      <c r="K18" s="7"/>
      <c r="L18" s="10">
        <f t="shared" si="2"/>
        <v>43420</v>
      </c>
      <c r="M18" s="12">
        <f ca="1" t="shared" si="3"/>
        <v>0</v>
      </c>
      <c r="N18" s="7"/>
      <c r="O18" s="10">
        <f t="shared" si="4"/>
        <v>43450</v>
      </c>
      <c r="P18" s="12">
        <f ca="1" t="shared" si="5"/>
        <v>0</v>
      </c>
      <c r="Q18" s="7"/>
      <c r="R18" s="7"/>
    </row>
    <row r="19" spans="2:18">
      <c r="B19" s="16"/>
      <c r="D19" s="10">
        <v>43446</v>
      </c>
      <c r="E19" s="11" t="s">
        <v>16</v>
      </c>
      <c r="F19" s="12">
        <v>529</v>
      </c>
      <c r="G19" s="11"/>
      <c r="H19" s="7"/>
      <c r="I19" s="10">
        <f t="shared" si="0"/>
        <v>43390</v>
      </c>
      <c r="J19" s="12">
        <f ca="1" t="shared" si="1"/>
        <v>0</v>
      </c>
      <c r="K19" s="7"/>
      <c r="L19" s="10">
        <f t="shared" si="2"/>
        <v>43421</v>
      </c>
      <c r="M19" s="12">
        <f ca="1" t="shared" si="3"/>
        <v>0</v>
      </c>
      <c r="N19" s="7"/>
      <c r="O19" s="10">
        <f t="shared" si="4"/>
        <v>43451</v>
      </c>
      <c r="P19" s="12">
        <f ca="1" t="shared" si="5"/>
        <v>0</v>
      </c>
      <c r="Q19" s="7"/>
      <c r="R19" s="7"/>
    </row>
    <row r="20" spans="2:18">
      <c r="B20" s="16"/>
      <c r="D20" s="10">
        <v>43446</v>
      </c>
      <c r="E20" s="11" t="s">
        <v>17</v>
      </c>
      <c r="F20" s="12">
        <v>958</v>
      </c>
      <c r="G20" s="11"/>
      <c r="H20" s="7"/>
      <c r="I20" s="10">
        <f t="shared" si="0"/>
        <v>43391</v>
      </c>
      <c r="J20" s="12">
        <f ca="1" t="shared" si="1"/>
        <v>470</v>
      </c>
      <c r="K20" s="7"/>
      <c r="L20" s="10">
        <f t="shared" si="2"/>
        <v>43422</v>
      </c>
      <c r="M20" s="12">
        <f ca="1" t="shared" si="3"/>
        <v>1160</v>
      </c>
      <c r="N20" s="7"/>
      <c r="O20" s="10">
        <f t="shared" si="4"/>
        <v>43452</v>
      </c>
      <c r="P20" s="12">
        <f ca="1" t="shared" si="5"/>
        <v>1424</v>
      </c>
      <c r="Q20" s="7"/>
      <c r="R20" s="7"/>
    </row>
    <row r="21" spans="2:18">
      <c r="B21" s="16"/>
      <c r="D21" s="10">
        <v>43452</v>
      </c>
      <c r="E21" s="11" t="s">
        <v>16</v>
      </c>
      <c r="F21" s="12">
        <v>447</v>
      </c>
      <c r="G21" s="11"/>
      <c r="H21" s="7"/>
      <c r="I21" s="10">
        <f t="shared" si="0"/>
        <v>43392</v>
      </c>
      <c r="J21" s="12">
        <f ca="1" t="shared" si="1"/>
        <v>800</v>
      </c>
      <c r="K21" s="7"/>
      <c r="L21" s="10">
        <f t="shared" si="2"/>
        <v>43423</v>
      </c>
      <c r="M21" s="12">
        <f ca="1" t="shared" si="3"/>
        <v>0</v>
      </c>
      <c r="N21" s="7"/>
      <c r="O21" s="10">
        <f t="shared" si="4"/>
        <v>43453</v>
      </c>
      <c r="P21" s="12">
        <f ca="1" t="shared" si="5"/>
        <v>0</v>
      </c>
      <c r="Q21" s="7"/>
      <c r="R21" s="7"/>
    </row>
    <row r="22" spans="4:18">
      <c r="D22" s="10">
        <v>43452</v>
      </c>
      <c r="E22" s="11" t="s">
        <v>17</v>
      </c>
      <c r="F22" s="12">
        <v>977</v>
      </c>
      <c r="G22" s="11"/>
      <c r="H22" s="7"/>
      <c r="I22" s="10">
        <f t="shared" si="0"/>
        <v>43393</v>
      </c>
      <c r="J22" s="12">
        <f ca="1" t="shared" si="1"/>
        <v>786</v>
      </c>
      <c r="K22" s="7"/>
      <c r="L22" s="10">
        <f t="shared" si="2"/>
        <v>43424</v>
      </c>
      <c r="M22" s="12">
        <f ca="1" t="shared" si="3"/>
        <v>0</v>
      </c>
      <c r="N22" s="7"/>
      <c r="O22" s="10">
        <f t="shared" si="4"/>
        <v>43454</v>
      </c>
      <c r="P22" s="12">
        <f ca="1" t="shared" si="5"/>
        <v>0</v>
      </c>
      <c r="Q22" s="7"/>
      <c r="R22" s="7"/>
    </row>
    <row r="23" spans="2:18">
      <c r="B23" s="2" t="str">
        <f>I34</f>
        <v>10月汇总</v>
      </c>
      <c r="C23" s="2">
        <f ca="1">J34</f>
        <v>4132</v>
      </c>
      <c r="D23" s="10">
        <v>43456</v>
      </c>
      <c r="E23" s="11" t="s">
        <v>18</v>
      </c>
      <c r="F23" s="12">
        <v>878</v>
      </c>
      <c r="G23" s="11"/>
      <c r="H23" s="7"/>
      <c r="I23" s="10">
        <f t="shared" si="0"/>
        <v>43394</v>
      </c>
      <c r="J23" s="12">
        <f ca="1" t="shared" si="1"/>
        <v>0</v>
      </c>
      <c r="K23" s="7"/>
      <c r="L23" s="10">
        <f t="shared" si="2"/>
        <v>43425</v>
      </c>
      <c r="M23" s="12">
        <f ca="1" t="shared" si="3"/>
        <v>0</v>
      </c>
      <c r="N23" s="7"/>
      <c r="O23" s="10">
        <f t="shared" si="4"/>
        <v>43455</v>
      </c>
      <c r="P23" s="12">
        <f ca="1" t="shared" si="5"/>
        <v>0</v>
      </c>
      <c r="Q23" s="7"/>
      <c r="R23" s="7"/>
    </row>
    <row r="24" spans="2:18">
      <c r="B24" s="2" t="str">
        <f>L34</f>
        <v>11月汇总</v>
      </c>
      <c r="C24" s="2">
        <f ca="1">M34</f>
        <v>3963</v>
      </c>
      <c r="D24" s="10">
        <v>43456</v>
      </c>
      <c r="E24" s="11" t="s">
        <v>19</v>
      </c>
      <c r="F24" s="12">
        <v>1000</v>
      </c>
      <c r="G24" s="11"/>
      <c r="H24" s="7"/>
      <c r="I24" s="10">
        <f t="shared" si="0"/>
        <v>43395</v>
      </c>
      <c r="J24" s="12">
        <f ca="1" t="shared" si="1"/>
        <v>0</v>
      </c>
      <c r="K24" s="7"/>
      <c r="L24" s="10">
        <f t="shared" si="2"/>
        <v>43426</v>
      </c>
      <c r="M24" s="12">
        <f ca="1" t="shared" si="3"/>
        <v>0</v>
      </c>
      <c r="N24" s="7"/>
      <c r="O24" s="10">
        <f t="shared" si="4"/>
        <v>43456</v>
      </c>
      <c r="P24" s="12">
        <f ca="1" t="shared" si="5"/>
        <v>1878</v>
      </c>
      <c r="Q24" s="7"/>
      <c r="R24" s="7"/>
    </row>
    <row r="25" spans="2:18">
      <c r="B25" s="2" t="str">
        <f>O34</f>
        <v>12月汇总</v>
      </c>
      <c r="C25" s="2">
        <f ca="1">P34</f>
        <v>8487</v>
      </c>
      <c r="D25" s="10">
        <v>43462</v>
      </c>
      <c r="E25" s="11" t="s">
        <v>16</v>
      </c>
      <c r="F25" s="12">
        <v>886</v>
      </c>
      <c r="G25" s="11"/>
      <c r="H25" s="7"/>
      <c r="I25" s="10">
        <f t="shared" si="0"/>
        <v>43396</v>
      </c>
      <c r="J25" s="12">
        <f ca="1" t="shared" si="1"/>
        <v>0</v>
      </c>
      <c r="K25" s="7"/>
      <c r="L25" s="10">
        <f t="shared" si="2"/>
        <v>43427</v>
      </c>
      <c r="M25" s="12">
        <f ca="1" t="shared" si="3"/>
        <v>0</v>
      </c>
      <c r="N25" s="7"/>
      <c r="O25" s="10">
        <f t="shared" si="4"/>
        <v>43457</v>
      </c>
      <c r="P25" s="12">
        <f ca="1" t="shared" si="5"/>
        <v>0</v>
      </c>
      <c r="Q25" s="7"/>
      <c r="R25" s="7"/>
    </row>
    <row r="26" spans="4:18">
      <c r="D26" s="10">
        <v>43462</v>
      </c>
      <c r="E26" s="11" t="s">
        <v>17</v>
      </c>
      <c r="F26" s="12">
        <v>384</v>
      </c>
      <c r="G26" s="11"/>
      <c r="H26" s="7"/>
      <c r="I26" s="10">
        <f t="shared" si="0"/>
        <v>43397</v>
      </c>
      <c r="J26" s="12">
        <f ca="1" t="shared" si="1"/>
        <v>0</v>
      </c>
      <c r="K26" s="7"/>
      <c r="L26" s="10">
        <f t="shared" si="2"/>
        <v>43428</v>
      </c>
      <c r="M26" s="12">
        <f ca="1" t="shared" si="3"/>
        <v>0</v>
      </c>
      <c r="N26" s="7"/>
      <c r="O26" s="10">
        <f t="shared" si="4"/>
        <v>43458</v>
      </c>
      <c r="P26" s="12">
        <f ca="1" t="shared" si="5"/>
        <v>0</v>
      </c>
      <c r="Q26" s="7"/>
      <c r="R26" s="7"/>
    </row>
    <row r="27" spans="2:18">
      <c r="B27" s="17"/>
      <c r="D27" s="10"/>
      <c r="E27" s="11"/>
      <c r="F27" s="12"/>
      <c r="G27" s="11"/>
      <c r="H27" s="7"/>
      <c r="I27" s="10" t="b">
        <f>F39=IF(MONTH(DATE($B$8,$J$1,ROW()-2))=$J$1,DATE($B$8,$J$1,ROW()-2),"")</f>
        <v>0</v>
      </c>
      <c r="J27" s="12">
        <f ca="1" t="shared" si="1"/>
        <v>0</v>
      </c>
      <c r="K27" s="7"/>
      <c r="L27" s="10">
        <f t="shared" si="2"/>
        <v>43429</v>
      </c>
      <c r="M27" s="12">
        <f ca="1" t="shared" si="3"/>
        <v>751</v>
      </c>
      <c r="N27" s="7"/>
      <c r="O27" s="10">
        <f t="shared" si="4"/>
        <v>43459</v>
      </c>
      <c r="P27" s="12">
        <f ca="1" t="shared" si="5"/>
        <v>0</v>
      </c>
      <c r="Q27" s="7"/>
      <c r="R27" s="7"/>
    </row>
    <row r="28" spans="4:18">
      <c r="D28" s="10"/>
      <c r="E28" s="11"/>
      <c r="F28" s="12"/>
      <c r="G28" s="11"/>
      <c r="H28" s="7"/>
      <c r="I28" s="10">
        <f t="shared" si="0"/>
        <v>43399</v>
      </c>
      <c r="J28" s="12">
        <f ca="1" t="shared" si="1"/>
        <v>0</v>
      </c>
      <c r="K28" s="7"/>
      <c r="L28" s="10">
        <f t="shared" si="2"/>
        <v>43430</v>
      </c>
      <c r="M28" s="12">
        <f ca="1" t="shared" si="3"/>
        <v>0</v>
      </c>
      <c r="N28" s="7"/>
      <c r="O28" s="10">
        <f t="shared" si="4"/>
        <v>43460</v>
      </c>
      <c r="P28" s="12">
        <f ca="1" t="shared" si="5"/>
        <v>0</v>
      </c>
      <c r="Q28" s="7"/>
      <c r="R28" s="7"/>
    </row>
    <row r="29" spans="4:18">
      <c r="D29" s="10"/>
      <c r="E29" s="11"/>
      <c r="F29" s="12"/>
      <c r="G29" s="11"/>
      <c r="H29" s="7"/>
      <c r="I29" s="10">
        <f t="shared" si="0"/>
        <v>43400</v>
      </c>
      <c r="J29" s="12">
        <f ca="1" t="shared" si="1"/>
        <v>0</v>
      </c>
      <c r="K29" s="7"/>
      <c r="L29" s="10">
        <f t="shared" si="2"/>
        <v>43431</v>
      </c>
      <c r="M29" s="12">
        <f ca="1" t="shared" si="3"/>
        <v>0</v>
      </c>
      <c r="N29" s="7"/>
      <c r="O29" s="10">
        <f t="shared" si="4"/>
        <v>43461</v>
      </c>
      <c r="P29" s="12">
        <f ca="1" t="shared" si="5"/>
        <v>0</v>
      </c>
      <c r="Q29" s="7"/>
      <c r="R29" s="7"/>
    </row>
    <row r="30" spans="4:18">
      <c r="D30" s="10"/>
      <c r="E30" s="11"/>
      <c r="F30" s="12"/>
      <c r="G30" s="11"/>
      <c r="H30" s="7"/>
      <c r="I30" s="10">
        <f t="shared" si="0"/>
        <v>43401</v>
      </c>
      <c r="J30" s="12">
        <f ca="1" t="shared" si="1"/>
        <v>0</v>
      </c>
      <c r="K30" s="7"/>
      <c r="L30" s="10">
        <f t="shared" si="2"/>
        <v>43432</v>
      </c>
      <c r="M30" s="12">
        <f ca="1" t="shared" si="3"/>
        <v>0</v>
      </c>
      <c r="N30" s="7"/>
      <c r="O30" s="10">
        <f t="shared" si="4"/>
        <v>43462</v>
      </c>
      <c r="P30" s="12">
        <f ca="1" t="shared" si="5"/>
        <v>1270</v>
      </c>
      <c r="Q30" s="7"/>
      <c r="R30" s="7"/>
    </row>
    <row r="31" spans="4:18">
      <c r="D31" s="10"/>
      <c r="E31" s="11"/>
      <c r="F31" s="12"/>
      <c r="G31" s="11"/>
      <c r="H31" s="7"/>
      <c r="I31" s="10">
        <f t="shared" si="0"/>
        <v>43402</v>
      </c>
      <c r="J31" s="12">
        <f ca="1" t="shared" si="1"/>
        <v>0</v>
      </c>
      <c r="K31" s="7"/>
      <c r="L31" s="10">
        <f t="shared" si="2"/>
        <v>43433</v>
      </c>
      <c r="M31" s="12">
        <f ca="1" t="shared" si="3"/>
        <v>0</v>
      </c>
      <c r="N31" s="7"/>
      <c r="O31" s="10">
        <f t="shared" si="4"/>
        <v>43463</v>
      </c>
      <c r="P31" s="12">
        <f ca="1" t="shared" si="5"/>
        <v>0</v>
      </c>
      <c r="Q31" s="7"/>
      <c r="R31" s="7"/>
    </row>
    <row r="32" spans="4:18">
      <c r="D32" s="10"/>
      <c r="E32" s="11"/>
      <c r="F32" s="12"/>
      <c r="G32" s="11"/>
      <c r="H32" s="7"/>
      <c r="I32" s="10">
        <f t="shared" si="0"/>
        <v>43403</v>
      </c>
      <c r="J32" s="12">
        <f ca="1" t="shared" si="1"/>
        <v>0</v>
      </c>
      <c r="K32" s="7"/>
      <c r="L32" s="10">
        <f t="shared" si="2"/>
        <v>43434</v>
      </c>
      <c r="M32" s="12">
        <f ca="1" t="shared" si="3"/>
        <v>0</v>
      </c>
      <c r="N32" s="7"/>
      <c r="O32" s="10">
        <f t="shared" si="4"/>
        <v>43464</v>
      </c>
      <c r="P32" s="12">
        <f ca="1" t="shared" si="5"/>
        <v>0</v>
      </c>
      <c r="Q32" s="7"/>
      <c r="R32" s="7"/>
    </row>
    <row r="33" spans="4:18">
      <c r="D33" s="10"/>
      <c r="E33" s="11"/>
      <c r="F33" s="12"/>
      <c r="G33" s="11"/>
      <c r="H33" s="7"/>
      <c r="I33" s="10">
        <f t="shared" si="0"/>
        <v>43404</v>
      </c>
      <c r="J33" s="12">
        <f ca="1" t="shared" si="1"/>
        <v>0</v>
      </c>
      <c r="K33" s="7"/>
      <c r="L33" s="10" t="str">
        <f t="shared" si="2"/>
        <v/>
      </c>
      <c r="M33" s="12">
        <f ca="1" t="shared" si="3"/>
        <v>0</v>
      </c>
      <c r="N33" s="7"/>
      <c r="O33" s="10">
        <f t="shared" si="4"/>
        <v>43465</v>
      </c>
      <c r="P33" s="12">
        <f ca="1" t="shared" si="5"/>
        <v>0</v>
      </c>
      <c r="Q33" s="7"/>
      <c r="R33" s="7"/>
    </row>
    <row r="34" ht="15.95" customHeight="1" spans="4:18">
      <c r="D34" s="10"/>
      <c r="E34" s="11"/>
      <c r="F34" s="12"/>
      <c r="G34" s="11"/>
      <c r="H34" s="7"/>
      <c r="I34" s="22" t="str">
        <f>J1&amp;"月汇总"</f>
        <v>10月汇总</v>
      </c>
      <c r="J34" s="23">
        <f ca="1">SUM(J3:J33)</f>
        <v>4132</v>
      </c>
      <c r="K34" s="7"/>
      <c r="L34" s="22" t="str">
        <f>M1&amp;"月汇总"</f>
        <v>11月汇总</v>
      </c>
      <c r="M34" s="23">
        <f ca="1">SUM(M3:M33)</f>
        <v>3963</v>
      </c>
      <c r="N34" s="7"/>
      <c r="O34" s="22" t="str">
        <f>P1&amp;"月汇总"</f>
        <v>12月汇总</v>
      </c>
      <c r="P34" s="23">
        <f ca="1">SUM(P3:P33)</f>
        <v>8487</v>
      </c>
      <c r="Q34" s="7"/>
      <c r="R34" s="7"/>
    </row>
    <row r="35" spans="4:18">
      <c r="D35" s="10"/>
      <c r="E35" s="11"/>
      <c r="F35" s="12"/>
      <c r="G35" s="11"/>
      <c r="H35" s="7"/>
      <c r="I35" s="24"/>
      <c r="J35" s="25"/>
      <c r="K35" s="7"/>
      <c r="L35" s="24"/>
      <c r="M35" s="25"/>
      <c r="N35" s="7"/>
      <c r="O35" s="24"/>
      <c r="P35" s="25"/>
      <c r="Q35" s="7"/>
      <c r="R35" s="7"/>
    </row>
    <row r="36" spans="4:18">
      <c r="D36" s="10"/>
      <c r="E36" s="11"/>
      <c r="F36" s="12"/>
      <c r="G36" s="11"/>
      <c r="H36" s="7"/>
      <c r="I36" s="24"/>
      <c r="J36" s="25"/>
      <c r="K36" s="7"/>
      <c r="L36" s="24"/>
      <c r="M36" s="25"/>
      <c r="N36" s="7"/>
      <c r="O36" s="24"/>
      <c r="P36" s="25"/>
      <c r="Q36" s="7"/>
      <c r="R36" s="7"/>
    </row>
    <row r="37" spans="4:18">
      <c r="D37" s="10"/>
      <c r="E37" s="11"/>
      <c r="F37" s="12"/>
      <c r="G37" s="11"/>
      <c r="H37" s="7"/>
      <c r="I37" s="24"/>
      <c r="J37" s="25"/>
      <c r="K37" s="7"/>
      <c r="L37" s="24"/>
      <c r="M37" s="25"/>
      <c r="N37" s="7"/>
      <c r="O37" s="24"/>
      <c r="P37" s="25"/>
      <c r="Q37" s="7"/>
      <c r="R37" s="7"/>
    </row>
    <row r="38" spans="4:16">
      <c r="D38" s="18"/>
      <c r="E38" s="19"/>
      <c r="F38" s="20"/>
      <c r="G38" s="19"/>
      <c r="I38" s="26"/>
      <c r="J38" s="25"/>
      <c r="L38" s="26"/>
      <c r="M38" s="25"/>
      <c r="O38" s="26"/>
      <c r="P38" s="25"/>
    </row>
    <row r="39" spans="4:16">
      <c r="D39" s="18"/>
      <c r="E39" s="19"/>
      <c r="F39" s="12"/>
      <c r="G39" s="19"/>
      <c r="I39" s="26"/>
      <c r="J39" s="25"/>
      <c r="L39" s="26"/>
      <c r="M39" s="25"/>
      <c r="O39" s="26"/>
      <c r="P39" s="25"/>
    </row>
    <row r="40" spans="4:16">
      <c r="D40" s="18"/>
      <c r="E40" s="19"/>
      <c r="F40" s="20"/>
      <c r="G40" s="19"/>
      <c r="I40" s="26"/>
      <c r="J40" s="25"/>
      <c r="L40" s="26"/>
      <c r="M40" s="25"/>
      <c r="O40" s="26"/>
      <c r="P40" s="25"/>
    </row>
    <row r="41" spans="4:16">
      <c r="D41" s="18"/>
      <c r="E41" s="19"/>
      <c r="F41" s="12"/>
      <c r="G41" s="19"/>
      <c r="I41" s="26"/>
      <c r="J41" s="25"/>
      <c r="L41" s="26"/>
      <c r="M41" s="25"/>
      <c r="O41" s="26"/>
      <c r="P41" s="25"/>
    </row>
    <row r="42" spans="4:16">
      <c r="D42" s="18"/>
      <c r="E42" s="19"/>
      <c r="F42" s="20"/>
      <c r="G42" s="19"/>
      <c r="I42" s="26"/>
      <c r="J42" s="25"/>
      <c r="L42" s="26"/>
      <c r="M42" s="25"/>
      <c r="O42" s="26"/>
      <c r="P42" s="25"/>
    </row>
    <row r="43" spans="4:16">
      <c r="D43" s="18"/>
      <c r="E43" s="19"/>
      <c r="F43" s="12"/>
      <c r="G43" s="19"/>
      <c r="I43" s="26"/>
      <c r="J43" s="25"/>
      <c r="L43" s="26"/>
      <c r="M43" s="25"/>
      <c r="O43" s="26"/>
      <c r="P43" s="25"/>
    </row>
    <row r="44" spans="4:16">
      <c r="D44" s="18"/>
      <c r="E44" s="19"/>
      <c r="F44" s="20"/>
      <c r="G44" s="19"/>
      <c r="I44" s="26"/>
      <c r="J44" s="25"/>
      <c r="L44" s="26"/>
      <c r="M44" s="25"/>
      <c r="O44" s="26"/>
      <c r="P44" s="25"/>
    </row>
    <row r="45" spans="4:16">
      <c r="D45" s="18"/>
      <c r="E45" s="19"/>
      <c r="F45" s="12"/>
      <c r="G45" s="19"/>
      <c r="I45" s="26"/>
      <c r="J45" s="25"/>
      <c r="L45" s="26"/>
      <c r="M45" s="25"/>
      <c r="O45" s="26"/>
      <c r="P45" s="25"/>
    </row>
    <row r="46" spans="4:16">
      <c r="D46" s="18"/>
      <c r="E46" s="19"/>
      <c r="F46" s="20"/>
      <c r="G46" s="19"/>
      <c r="I46" s="26"/>
      <c r="J46" s="25"/>
      <c r="L46" s="26"/>
      <c r="M46" s="25"/>
      <c r="O46" s="26"/>
      <c r="P46" s="25"/>
    </row>
    <row r="47" spans="4:16">
      <c r="D47" s="18"/>
      <c r="E47" s="19"/>
      <c r="F47" s="12"/>
      <c r="G47" s="19"/>
      <c r="I47" s="26"/>
      <c r="J47" s="25"/>
      <c r="L47" s="26"/>
      <c r="M47" s="25"/>
      <c r="O47" s="26"/>
      <c r="P47" s="25"/>
    </row>
    <row r="48" spans="4:16">
      <c r="D48" s="18"/>
      <c r="E48" s="19"/>
      <c r="F48" s="20"/>
      <c r="G48" s="19"/>
      <c r="I48" s="26"/>
      <c r="J48" s="25"/>
      <c r="L48" s="26"/>
      <c r="M48" s="25"/>
      <c r="O48" s="26"/>
      <c r="P48" s="25"/>
    </row>
    <row r="49" spans="4:16">
      <c r="D49" s="18"/>
      <c r="E49" s="19"/>
      <c r="F49" s="12"/>
      <c r="G49" s="19"/>
      <c r="I49" s="26"/>
      <c r="J49" s="25"/>
      <c r="L49" s="26"/>
      <c r="M49" s="25"/>
      <c r="O49" s="26"/>
      <c r="P49" s="25"/>
    </row>
    <row r="50" spans="4:16">
      <c r="D50" s="18"/>
      <c r="E50" s="19"/>
      <c r="F50" s="20"/>
      <c r="G50" s="19"/>
      <c r="I50" s="26"/>
      <c r="J50" s="25"/>
      <c r="L50" s="26"/>
      <c r="M50" s="25"/>
      <c r="O50" s="26"/>
      <c r="P50" s="25"/>
    </row>
    <row r="51" spans="4:16">
      <c r="D51" s="18"/>
      <c r="E51" s="19"/>
      <c r="F51" s="12"/>
      <c r="G51" s="19"/>
      <c r="I51" s="26"/>
      <c r="J51" s="25"/>
      <c r="L51" s="26"/>
      <c r="M51" s="25"/>
      <c r="O51" s="26"/>
      <c r="P51" s="25"/>
    </row>
    <row r="52" spans="4:16">
      <c r="D52" s="18"/>
      <c r="E52" s="19"/>
      <c r="F52" s="20"/>
      <c r="G52" s="19"/>
      <c r="I52" s="26"/>
      <c r="J52" s="25"/>
      <c r="L52" s="26"/>
      <c r="M52" s="25"/>
      <c r="O52" s="26"/>
      <c r="P52" s="25"/>
    </row>
    <row r="53" spans="4:16">
      <c r="D53" s="18"/>
      <c r="E53" s="19"/>
      <c r="F53" s="12"/>
      <c r="G53" s="19"/>
      <c r="I53" s="26"/>
      <c r="J53" s="25"/>
      <c r="L53" s="26"/>
      <c r="M53" s="25"/>
      <c r="O53" s="26"/>
      <c r="P53" s="25"/>
    </row>
    <row r="54" spans="4:16">
      <c r="D54" s="18"/>
      <c r="E54" s="19"/>
      <c r="F54" s="20"/>
      <c r="G54" s="19"/>
      <c r="I54" s="26"/>
      <c r="J54" s="25"/>
      <c r="L54" s="26"/>
      <c r="M54" s="25"/>
      <c r="O54" s="26"/>
      <c r="P54" s="25"/>
    </row>
    <row r="55" spans="4:16">
      <c r="D55" s="18"/>
      <c r="E55" s="19"/>
      <c r="F55" s="12"/>
      <c r="G55" s="19"/>
      <c r="I55" s="26"/>
      <c r="J55" s="25"/>
      <c r="L55" s="26"/>
      <c r="M55" s="25"/>
      <c r="O55" s="26"/>
      <c r="P55" s="25"/>
    </row>
    <row r="56" spans="4:16">
      <c r="D56" s="18"/>
      <c r="E56" s="19"/>
      <c r="F56" s="20"/>
      <c r="G56" s="19"/>
      <c r="I56" s="26"/>
      <c r="J56" s="25"/>
      <c r="L56" s="26"/>
      <c r="M56" s="25"/>
      <c r="O56" s="26"/>
      <c r="P56" s="25"/>
    </row>
    <row r="57" spans="4:16">
      <c r="D57" s="18"/>
      <c r="E57" s="19"/>
      <c r="F57" s="12"/>
      <c r="G57" s="19"/>
      <c r="I57" s="26"/>
      <c r="J57" s="25"/>
      <c r="L57" s="26"/>
      <c r="M57" s="25"/>
      <c r="O57" s="26"/>
      <c r="P57" s="25"/>
    </row>
    <row r="58" spans="4:16">
      <c r="D58" s="18"/>
      <c r="E58" s="19"/>
      <c r="F58" s="20"/>
      <c r="G58" s="19"/>
      <c r="I58" s="26"/>
      <c r="J58" s="25"/>
      <c r="L58" s="26"/>
      <c r="M58" s="25"/>
      <c r="O58" s="26"/>
      <c r="P58" s="25"/>
    </row>
    <row r="59" spans="4:16">
      <c r="D59" s="18"/>
      <c r="E59" s="19"/>
      <c r="F59" s="12"/>
      <c r="G59" s="19"/>
      <c r="I59" s="26"/>
      <c r="J59" s="25"/>
      <c r="L59" s="26"/>
      <c r="M59" s="25"/>
      <c r="O59" s="26"/>
      <c r="P59" s="25"/>
    </row>
    <row r="60" spans="4:16">
      <c r="D60" s="18"/>
      <c r="E60" s="19"/>
      <c r="F60" s="20"/>
      <c r="G60" s="19"/>
      <c r="I60" s="26"/>
      <c r="J60" s="25"/>
      <c r="L60" s="26"/>
      <c r="M60" s="25"/>
      <c r="O60" s="26"/>
      <c r="P60" s="25"/>
    </row>
    <row r="61" spans="4:16">
      <c r="D61" s="18"/>
      <c r="E61" s="19"/>
      <c r="F61" s="12"/>
      <c r="G61" s="19"/>
      <c r="I61" s="26"/>
      <c r="J61" s="25"/>
      <c r="L61" s="26"/>
      <c r="M61" s="25"/>
      <c r="O61" s="26"/>
      <c r="P61" s="25"/>
    </row>
    <row r="62" spans="4:16">
      <c r="D62" s="18"/>
      <c r="E62" s="19"/>
      <c r="F62" s="20"/>
      <c r="G62" s="19"/>
      <c r="I62" s="26"/>
      <c r="J62" s="25"/>
      <c r="L62" s="26"/>
      <c r="M62" s="25"/>
      <c r="O62" s="26"/>
      <c r="P62" s="25"/>
    </row>
    <row r="63" spans="4:16">
      <c r="D63" s="18"/>
      <c r="E63" s="19"/>
      <c r="F63" s="12"/>
      <c r="G63" s="19"/>
      <c r="I63" s="26"/>
      <c r="J63" s="25"/>
      <c r="L63" s="26"/>
      <c r="M63" s="25"/>
      <c r="O63" s="26"/>
      <c r="P63" s="25"/>
    </row>
    <row r="64" spans="4:16">
      <c r="D64" s="18"/>
      <c r="E64" s="19"/>
      <c r="F64" s="20"/>
      <c r="G64" s="19"/>
      <c r="I64" s="26"/>
      <c r="J64" s="25"/>
      <c r="L64" s="26"/>
      <c r="M64" s="25"/>
      <c r="O64" s="26"/>
      <c r="P64" s="25"/>
    </row>
    <row r="65" spans="4:16">
      <c r="D65" s="18"/>
      <c r="E65" s="19"/>
      <c r="F65" s="12"/>
      <c r="G65" s="19"/>
      <c r="I65" s="26"/>
      <c r="J65" s="25"/>
      <c r="L65" s="26"/>
      <c r="M65" s="25"/>
      <c r="O65" s="26"/>
      <c r="P65" s="25"/>
    </row>
    <row r="66" spans="4:16">
      <c r="D66" s="18"/>
      <c r="E66" s="19"/>
      <c r="F66" s="20"/>
      <c r="G66" s="19"/>
      <c r="I66" s="26"/>
      <c r="J66" s="25"/>
      <c r="L66" s="26"/>
      <c r="M66" s="25"/>
      <c r="O66" s="26"/>
      <c r="P66" s="25"/>
    </row>
    <row r="67" spans="4:16">
      <c r="D67" s="18"/>
      <c r="E67" s="19"/>
      <c r="F67" s="12"/>
      <c r="G67" s="19"/>
      <c r="I67" s="26"/>
      <c r="J67" s="25"/>
      <c r="L67" s="26"/>
      <c r="M67" s="25"/>
      <c r="O67" s="26"/>
      <c r="P67" s="25"/>
    </row>
    <row r="68" spans="4:16">
      <c r="D68" s="18"/>
      <c r="E68" s="19"/>
      <c r="F68" s="20"/>
      <c r="G68" s="19"/>
      <c r="I68" s="26"/>
      <c r="J68" s="25"/>
      <c r="L68" s="26"/>
      <c r="M68" s="25"/>
      <c r="O68" s="26"/>
      <c r="P68" s="25"/>
    </row>
    <row r="69" spans="4:16">
      <c r="D69" s="18"/>
      <c r="E69" s="19"/>
      <c r="F69" s="12"/>
      <c r="G69" s="19"/>
      <c r="I69" s="26"/>
      <c r="J69" s="25"/>
      <c r="L69" s="26"/>
      <c r="M69" s="25"/>
      <c r="O69" s="26"/>
      <c r="P69" s="25"/>
    </row>
    <row r="70" spans="4:16">
      <c r="D70" s="18"/>
      <c r="E70" s="19"/>
      <c r="F70" s="20"/>
      <c r="G70" s="19"/>
      <c r="I70" s="26"/>
      <c r="J70" s="25"/>
      <c r="L70" s="26"/>
      <c r="M70" s="25"/>
      <c r="O70" s="26"/>
      <c r="P70" s="25"/>
    </row>
    <row r="71" spans="4:16">
      <c r="D71" s="18"/>
      <c r="E71" s="19"/>
      <c r="F71" s="12"/>
      <c r="G71" s="19"/>
      <c r="I71" s="26"/>
      <c r="J71" s="25"/>
      <c r="L71" s="26"/>
      <c r="M71" s="25"/>
      <c r="O71" s="26"/>
      <c r="P71" s="25"/>
    </row>
    <row r="72" spans="4:16">
      <c r="D72" s="18"/>
      <c r="E72" s="19"/>
      <c r="F72" s="20"/>
      <c r="G72" s="19"/>
      <c r="I72" s="26"/>
      <c r="J72" s="25"/>
      <c r="L72" s="26"/>
      <c r="M72" s="25"/>
      <c r="O72" s="26"/>
      <c r="P72" s="25"/>
    </row>
    <row r="73" spans="4:16">
      <c r="D73" s="18"/>
      <c r="E73" s="19"/>
      <c r="F73" s="12"/>
      <c r="G73" s="19"/>
      <c r="I73" s="26"/>
      <c r="J73" s="25"/>
      <c r="L73" s="26"/>
      <c r="M73" s="25"/>
      <c r="O73" s="26"/>
      <c r="P73" s="25"/>
    </row>
    <row r="74" spans="4:16">
      <c r="D74" s="18"/>
      <c r="E74" s="19"/>
      <c r="F74" s="20"/>
      <c r="G74" s="19"/>
      <c r="I74" s="26"/>
      <c r="J74" s="25"/>
      <c r="L74" s="26"/>
      <c r="M74" s="25"/>
      <c r="O74" s="26"/>
      <c r="P74" s="25"/>
    </row>
    <row r="75" spans="4:16">
      <c r="D75" s="18"/>
      <c r="E75" s="19"/>
      <c r="F75" s="12"/>
      <c r="G75" s="19"/>
      <c r="I75" s="26"/>
      <c r="J75" s="25"/>
      <c r="L75" s="26"/>
      <c r="M75" s="25"/>
      <c r="O75" s="26"/>
      <c r="P75" s="25"/>
    </row>
    <row r="76" spans="4:16">
      <c r="D76" s="18"/>
      <c r="E76" s="19"/>
      <c r="F76" s="20"/>
      <c r="G76" s="19"/>
      <c r="I76" s="26"/>
      <c r="J76" s="25"/>
      <c r="L76" s="26"/>
      <c r="M76" s="25"/>
      <c r="O76" s="26"/>
      <c r="P76" s="25"/>
    </row>
    <row r="77" spans="4:16">
      <c r="D77" s="18"/>
      <c r="E77" s="19"/>
      <c r="F77" s="12"/>
      <c r="G77" s="19"/>
      <c r="I77" s="26"/>
      <c r="J77" s="25"/>
      <c r="L77" s="26"/>
      <c r="M77" s="25"/>
      <c r="O77" s="26"/>
      <c r="P77" s="25"/>
    </row>
    <row r="78" spans="4:16">
      <c r="D78" s="18"/>
      <c r="E78" s="19"/>
      <c r="F78" s="20"/>
      <c r="G78" s="19"/>
      <c r="I78" s="26"/>
      <c r="J78" s="25"/>
      <c r="L78" s="26"/>
      <c r="M78" s="25"/>
      <c r="O78" s="26"/>
      <c r="P78" s="25"/>
    </row>
    <row r="79" spans="4:16">
      <c r="D79" s="18"/>
      <c r="E79" s="19"/>
      <c r="F79" s="12"/>
      <c r="G79" s="19"/>
      <c r="I79" s="26"/>
      <c r="J79" s="25"/>
      <c r="L79" s="26"/>
      <c r="M79" s="25"/>
      <c r="O79" s="26"/>
      <c r="P79" s="25"/>
    </row>
    <row r="80" spans="4:16">
      <c r="D80" s="18"/>
      <c r="E80" s="19"/>
      <c r="F80" s="20"/>
      <c r="G80" s="19"/>
      <c r="I80" s="26"/>
      <c r="J80" s="25"/>
      <c r="L80" s="26"/>
      <c r="M80" s="25"/>
      <c r="O80" s="26"/>
      <c r="P80" s="25"/>
    </row>
    <row r="81" spans="4:16">
      <c r="D81" s="18"/>
      <c r="E81" s="19"/>
      <c r="F81" s="12"/>
      <c r="G81" s="19"/>
      <c r="I81" s="26"/>
      <c r="J81" s="25"/>
      <c r="L81" s="26"/>
      <c r="M81" s="25"/>
      <c r="O81" s="26"/>
      <c r="P81" s="25"/>
    </row>
    <row r="82" spans="4:16">
      <c r="D82" s="18"/>
      <c r="E82" s="19"/>
      <c r="F82" s="20"/>
      <c r="G82" s="19"/>
      <c r="I82" s="26"/>
      <c r="J82" s="25"/>
      <c r="L82" s="26"/>
      <c r="M82" s="25"/>
      <c r="O82" s="26"/>
      <c r="P82" s="25"/>
    </row>
    <row r="83" spans="4:16">
      <c r="D83" s="18"/>
      <c r="E83" s="19"/>
      <c r="F83" s="12"/>
      <c r="G83" s="19"/>
      <c r="I83" s="26"/>
      <c r="J83" s="25"/>
      <c r="L83" s="26"/>
      <c r="M83" s="25"/>
      <c r="O83" s="26"/>
      <c r="P83" s="25"/>
    </row>
    <row r="84" spans="4:16">
      <c r="D84" s="18"/>
      <c r="E84" s="19"/>
      <c r="F84" s="20"/>
      <c r="G84" s="19"/>
      <c r="I84" s="26"/>
      <c r="J84" s="25"/>
      <c r="L84" s="26"/>
      <c r="M84" s="25"/>
      <c r="O84" s="26"/>
      <c r="P84" s="25"/>
    </row>
    <row r="85" spans="4:16">
      <c r="D85" s="18"/>
      <c r="E85" s="19"/>
      <c r="F85" s="12"/>
      <c r="G85" s="19"/>
      <c r="I85" s="26"/>
      <c r="J85" s="25"/>
      <c r="L85" s="26"/>
      <c r="M85" s="25"/>
      <c r="O85" s="26"/>
      <c r="P85" s="25"/>
    </row>
    <row r="86" spans="4:16">
      <c r="D86" s="18"/>
      <c r="E86" s="19"/>
      <c r="F86" s="20"/>
      <c r="G86" s="19"/>
      <c r="I86" s="26"/>
      <c r="J86" s="25"/>
      <c r="L86" s="26"/>
      <c r="M86" s="25"/>
      <c r="O86" s="26"/>
      <c r="P86" s="25"/>
    </row>
    <row r="87" spans="4:16">
      <c r="D87" s="18"/>
      <c r="E87" s="19"/>
      <c r="F87" s="12"/>
      <c r="G87" s="19"/>
      <c r="I87" s="26"/>
      <c r="J87" s="25"/>
      <c r="L87" s="26"/>
      <c r="M87" s="25"/>
      <c r="O87" s="26"/>
      <c r="P87" s="25"/>
    </row>
    <row r="88" spans="4:16">
      <c r="D88" s="18"/>
      <c r="E88" s="19"/>
      <c r="F88" s="20"/>
      <c r="G88" s="19"/>
      <c r="I88" s="26"/>
      <c r="J88" s="25"/>
      <c r="L88" s="26"/>
      <c r="M88" s="25"/>
      <c r="O88" s="26"/>
      <c r="P88" s="25"/>
    </row>
    <row r="89" spans="4:16">
      <c r="D89" s="18"/>
      <c r="E89" s="19"/>
      <c r="F89" s="12"/>
      <c r="G89" s="19"/>
      <c r="I89" s="26"/>
      <c r="J89" s="25"/>
      <c r="L89" s="26"/>
      <c r="M89" s="25"/>
      <c r="O89" s="26"/>
      <c r="P89" s="25"/>
    </row>
    <row r="90" spans="4:16">
      <c r="D90" s="18"/>
      <c r="E90" s="19"/>
      <c r="F90" s="20"/>
      <c r="G90" s="19"/>
      <c r="I90" s="26"/>
      <c r="J90" s="25"/>
      <c r="L90" s="26"/>
      <c r="M90" s="25"/>
      <c r="O90" s="26"/>
      <c r="P90" s="25"/>
    </row>
    <row r="91" spans="4:16">
      <c r="D91" s="18"/>
      <c r="E91" s="19"/>
      <c r="F91" s="12"/>
      <c r="G91" s="19"/>
      <c r="I91" s="26"/>
      <c r="J91" s="25"/>
      <c r="L91" s="26"/>
      <c r="M91" s="25"/>
      <c r="O91" s="26"/>
      <c r="P91" s="25"/>
    </row>
    <row r="92" spans="4:16">
      <c r="D92" s="18"/>
      <c r="E92" s="19"/>
      <c r="F92" s="20"/>
      <c r="G92" s="19"/>
      <c r="I92" s="26"/>
      <c r="J92" s="25"/>
      <c r="L92" s="26"/>
      <c r="M92" s="25"/>
      <c r="O92" s="26"/>
      <c r="P92" s="25"/>
    </row>
    <row r="93" spans="4:16">
      <c r="D93" s="18"/>
      <c r="E93" s="19"/>
      <c r="F93" s="12"/>
      <c r="G93" s="19"/>
      <c r="I93" s="26"/>
      <c r="J93" s="25"/>
      <c r="L93" s="26"/>
      <c r="M93" s="25"/>
      <c r="O93" s="26"/>
      <c r="P93" s="25"/>
    </row>
    <row r="94" spans="4:16">
      <c r="D94" s="18"/>
      <c r="E94" s="19"/>
      <c r="F94" s="20"/>
      <c r="G94" s="19"/>
      <c r="I94" s="26"/>
      <c r="J94" s="25"/>
      <c r="L94" s="26"/>
      <c r="M94" s="25"/>
      <c r="O94" s="26"/>
      <c r="P94" s="25"/>
    </row>
    <row r="95" spans="4:16">
      <c r="D95" s="18"/>
      <c r="E95" s="19"/>
      <c r="F95" s="12"/>
      <c r="G95" s="19"/>
      <c r="I95" s="26"/>
      <c r="J95" s="25"/>
      <c r="L95" s="26"/>
      <c r="M95" s="25"/>
      <c r="O95" s="26"/>
      <c r="P95" s="25"/>
    </row>
    <row r="96" spans="4:16">
      <c r="D96" s="18"/>
      <c r="E96" s="19"/>
      <c r="F96" s="20"/>
      <c r="G96" s="19"/>
      <c r="I96" s="26"/>
      <c r="J96" s="25"/>
      <c r="L96" s="26"/>
      <c r="M96" s="25"/>
      <c r="O96" s="26"/>
      <c r="P96" s="25"/>
    </row>
    <row r="97" spans="4:16">
      <c r="D97" s="18"/>
      <c r="E97" s="19"/>
      <c r="F97" s="12"/>
      <c r="G97" s="19"/>
      <c r="I97" s="26"/>
      <c r="J97" s="25"/>
      <c r="L97" s="26"/>
      <c r="M97" s="25"/>
      <c r="O97" s="26"/>
      <c r="P97" s="25"/>
    </row>
    <row r="98" spans="4:16">
      <c r="D98" s="18"/>
      <c r="E98" s="19"/>
      <c r="F98" s="20"/>
      <c r="G98" s="19"/>
      <c r="I98" s="26"/>
      <c r="J98" s="25"/>
      <c r="L98" s="26"/>
      <c r="M98" s="25"/>
      <c r="O98" s="26"/>
      <c r="P98" s="25"/>
    </row>
    <row r="99" spans="4:16">
      <c r="D99" s="18"/>
      <c r="E99" s="19"/>
      <c r="F99" s="12"/>
      <c r="G99" s="19"/>
      <c r="I99" s="26"/>
      <c r="J99" s="25"/>
      <c r="L99" s="26"/>
      <c r="M99" s="25"/>
      <c r="O99" s="26"/>
      <c r="P99" s="25"/>
    </row>
    <row r="100" spans="4:16">
      <c r="D100" s="18"/>
      <c r="E100" s="19"/>
      <c r="F100" s="20"/>
      <c r="G100" s="19"/>
      <c r="I100" s="26"/>
      <c r="J100" s="25"/>
      <c r="L100" s="26"/>
      <c r="M100" s="25"/>
      <c r="O100" s="26"/>
      <c r="P100" s="25"/>
    </row>
    <row r="101" spans="4:16">
      <c r="D101" s="18"/>
      <c r="E101" s="19"/>
      <c r="F101" s="12"/>
      <c r="G101" s="19"/>
      <c r="I101" s="26"/>
      <c r="J101" s="25"/>
      <c r="L101" s="26"/>
      <c r="M101" s="25"/>
      <c r="O101" s="26"/>
      <c r="P101" s="25"/>
    </row>
    <row r="102" spans="4:16">
      <c r="D102" s="18"/>
      <c r="E102" s="19"/>
      <c r="F102" s="20"/>
      <c r="G102" s="19"/>
      <c r="I102" s="26"/>
      <c r="J102" s="25"/>
      <c r="L102" s="26"/>
      <c r="M102" s="25"/>
      <c r="O102" s="26"/>
      <c r="P102" s="25"/>
    </row>
    <row r="103" spans="4:16">
      <c r="D103" s="18"/>
      <c r="E103" s="19"/>
      <c r="F103" s="12"/>
      <c r="G103" s="19"/>
      <c r="I103" s="26"/>
      <c r="J103" s="25"/>
      <c r="L103" s="26"/>
      <c r="M103" s="25"/>
      <c r="O103" s="26"/>
      <c r="P103" s="25"/>
    </row>
    <row r="104" spans="4:16">
      <c r="D104" s="18"/>
      <c r="E104" s="19"/>
      <c r="F104" s="20"/>
      <c r="G104" s="19"/>
      <c r="I104" s="26"/>
      <c r="J104" s="25"/>
      <c r="L104" s="26"/>
      <c r="M104" s="25"/>
      <c r="O104" s="26"/>
      <c r="P104" s="25"/>
    </row>
    <row r="105" spans="4:16">
      <c r="D105" s="18"/>
      <c r="E105" s="19"/>
      <c r="F105" s="12"/>
      <c r="G105" s="19"/>
      <c r="I105" s="26"/>
      <c r="J105" s="25"/>
      <c r="L105" s="26"/>
      <c r="M105" s="25"/>
      <c r="O105" s="26"/>
      <c r="P105" s="25"/>
    </row>
    <row r="106" spans="4:16">
      <c r="D106" s="18"/>
      <c r="E106" s="19"/>
      <c r="F106" s="20"/>
      <c r="G106" s="19"/>
      <c r="I106" s="26"/>
      <c r="J106" s="25"/>
      <c r="L106" s="26"/>
      <c r="M106" s="25"/>
      <c r="O106" s="26"/>
      <c r="P106" s="25"/>
    </row>
    <row r="107" spans="4:16">
      <c r="D107" s="18"/>
      <c r="E107" s="19"/>
      <c r="F107" s="12"/>
      <c r="G107" s="19"/>
      <c r="I107" s="26"/>
      <c r="J107" s="25"/>
      <c r="L107" s="26"/>
      <c r="M107" s="25"/>
      <c r="O107" s="26"/>
      <c r="P107" s="25"/>
    </row>
    <row r="108" spans="4:16">
      <c r="D108" s="18"/>
      <c r="E108" s="19"/>
      <c r="F108" s="20"/>
      <c r="G108" s="19"/>
      <c r="I108" s="26"/>
      <c r="J108" s="25"/>
      <c r="L108" s="26"/>
      <c r="M108" s="25"/>
      <c r="O108" s="26"/>
      <c r="P108" s="25"/>
    </row>
    <row r="109" spans="4:16">
      <c r="D109" s="18"/>
      <c r="E109" s="19"/>
      <c r="F109" s="12"/>
      <c r="G109" s="19"/>
      <c r="I109" s="26"/>
      <c r="J109" s="25"/>
      <c r="L109" s="26"/>
      <c r="M109" s="25"/>
      <c r="O109" s="26"/>
      <c r="P109" s="25"/>
    </row>
    <row r="110" spans="4:16">
      <c r="D110" s="18"/>
      <c r="E110" s="19"/>
      <c r="F110" s="20"/>
      <c r="G110" s="19"/>
      <c r="I110" s="26"/>
      <c r="J110" s="25"/>
      <c r="L110" s="26"/>
      <c r="M110" s="25"/>
      <c r="O110" s="26"/>
      <c r="P110" s="25"/>
    </row>
    <row r="111" spans="4:16">
      <c r="D111" s="18"/>
      <c r="E111" s="19"/>
      <c r="F111" s="12"/>
      <c r="G111" s="19"/>
      <c r="I111" s="26"/>
      <c r="J111" s="25"/>
      <c r="L111" s="26"/>
      <c r="M111" s="25"/>
      <c r="O111" s="26"/>
      <c r="P111" s="25"/>
    </row>
    <row r="112" spans="4:16">
      <c r="D112" s="18"/>
      <c r="E112" s="19"/>
      <c r="F112" s="20"/>
      <c r="G112" s="19"/>
      <c r="I112" s="26"/>
      <c r="J112" s="25"/>
      <c r="L112" s="26"/>
      <c r="M112" s="25"/>
      <c r="O112" s="26"/>
      <c r="P112" s="25"/>
    </row>
    <row r="113" spans="4:16">
      <c r="D113" s="18"/>
      <c r="E113" s="19"/>
      <c r="F113" s="12"/>
      <c r="G113" s="19"/>
      <c r="I113" s="26"/>
      <c r="J113" s="25"/>
      <c r="L113" s="26"/>
      <c r="M113" s="25"/>
      <c r="O113" s="26"/>
      <c r="P113" s="25"/>
    </row>
    <row r="114" spans="4:16">
      <c r="D114" s="18"/>
      <c r="E114" s="19"/>
      <c r="F114" s="20"/>
      <c r="G114" s="19"/>
      <c r="I114" s="26"/>
      <c r="J114" s="25"/>
      <c r="L114" s="26"/>
      <c r="M114" s="25"/>
      <c r="O114" s="26"/>
      <c r="P114" s="25"/>
    </row>
    <row r="115" spans="4:16">
      <c r="D115" s="18"/>
      <c r="E115" s="19"/>
      <c r="F115" s="12"/>
      <c r="G115" s="19"/>
      <c r="I115" s="26"/>
      <c r="J115" s="25"/>
      <c r="L115" s="26"/>
      <c r="M115" s="25"/>
      <c r="O115" s="26"/>
      <c r="P115" s="25"/>
    </row>
    <row r="116" spans="4:16">
      <c r="D116" s="18"/>
      <c r="E116" s="19"/>
      <c r="F116" s="20"/>
      <c r="G116" s="19"/>
      <c r="I116" s="26"/>
      <c r="J116" s="25"/>
      <c r="L116" s="26"/>
      <c r="M116" s="25"/>
      <c r="O116" s="26"/>
      <c r="P116" s="25"/>
    </row>
    <row r="117" spans="4:16">
      <c r="D117" s="18"/>
      <c r="E117" s="19"/>
      <c r="F117" s="12"/>
      <c r="G117" s="19"/>
      <c r="I117" s="26"/>
      <c r="J117" s="25"/>
      <c r="L117" s="26"/>
      <c r="M117" s="25"/>
      <c r="O117" s="26"/>
      <c r="P117" s="25"/>
    </row>
    <row r="118" spans="4:16">
      <c r="D118" s="18"/>
      <c r="E118" s="19"/>
      <c r="F118" s="20"/>
      <c r="G118" s="19"/>
      <c r="I118" s="26"/>
      <c r="J118" s="25"/>
      <c r="L118" s="26"/>
      <c r="M118" s="25"/>
      <c r="O118" s="26"/>
      <c r="P118" s="25"/>
    </row>
    <row r="119" spans="4:16">
      <c r="D119" s="18"/>
      <c r="E119" s="19"/>
      <c r="F119" s="12"/>
      <c r="G119" s="19"/>
      <c r="I119" s="26"/>
      <c r="J119" s="25"/>
      <c r="L119" s="26"/>
      <c r="M119" s="25"/>
      <c r="O119" s="26"/>
      <c r="P119" s="25"/>
    </row>
    <row r="120" spans="4:16">
      <c r="D120" s="18"/>
      <c r="E120" s="19"/>
      <c r="F120" s="20"/>
      <c r="G120" s="19"/>
      <c r="I120" s="26"/>
      <c r="J120" s="25"/>
      <c r="L120" s="26"/>
      <c r="M120" s="25"/>
      <c r="O120" s="26"/>
      <c r="P120" s="25"/>
    </row>
    <row r="121" spans="4:16">
      <c r="D121" s="18"/>
      <c r="E121" s="19"/>
      <c r="F121" s="12"/>
      <c r="G121" s="19"/>
      <c r="I121" s="26"/>
      <c r="J121" s="25"/>
      <c r="L121" s="26"/>
      <c r="M121" s="25"/>
      <c r="O121" s="26"/>
      <c r="P121" s="25"/>
    </row>
    <row r="122" spans="4:16">
      <c r="D122" s="18"/>
      <c r="E122" s="19"/>
      <c r="F122" s="20"/>
      <c r="G122" s="19"/>
      <c r="I122" s="26"/>
      <c r="J122" s="25"/>
      <c r="L122" s="26"/>
      <c r="M122" s="25"/>
      <c r="O122" s="26"/>
      <c r="P122" s="25"/>
    </row>
    <row r="123" spans="4:16">
      <c r="D123" s="18"/>
      <c r="E123" s="19"/>
      <c r="F123" s="12"/>
      <c r="G123" s="19"/>
      <c r="I123" s="26"/>
      <c r="J123" s="25"/>
      <c r="L123" s="26"/>
      <c r="M123" s="25"/>
      <c r="O123" s="26"/>
      <c r="P123" s="25"/>
    </row>
    <row r="124" spans="4:16">
      <c r="D124" s="18"/>
      <c r="E124" s="19"/>
      <c r="F124" s="20"/>
      <c r="G124" s="19"/>
      <c r="I124" s="26"/>
      <c r="J124" s="25"/>
      <c r="L124" s="26"/>
      <c r="M124" s="25"/>
      <c r="O124" s="26"/>
      <c r="P124" s="25"/>
    </row>
    <row r="125" spans="4:16">
      <c r="D125" s="18"/>
      <c r="E125" s="19"/>
      <c r="F125" s="12"/>
      <c r="G125" s="19"/>
      <c r="I125" s="26"/>
      <c r="J125" s="25"/>
      <c r="L125" s="26"/>
      <c r="M125" s="25"/>
      <c r="O125" s="26"/>
      <c r="P125" s="25"/>
    </row>
    <row r="126" spans="4:16">
      <c r="D126" s="18"/>
      <c r="E126" s="19"/>
      <c r="F126" s="20"/>
      <c r="G126" s="19"/>
      <c r="I126" s="26"/>
      <c r="J126" s="25"/>
      <c r="L126" s="26"/>
      <c r="M126" s="25"/>
      <c r="O126" s="26"/>
      <c r="P126" s="25"/>
    </row>
    <row r="127" spans="4:16">
      <c r="D127" s="18"/>
      <c r="E127" s="19"/>
      <c r="F127" s="12"/>
      <c r="G127" s="19"/>
      <c r="I127" s="26"/>
      <c r="J127" s="25"/>
      <c r="L127" s="26"/>
      <c r="M127" s="25"/>
      <c r="O127" s="26"/>
      <c r="P127" s="25"/>
    </row>
    <row r="128" spans="4:16">
      <c r="D128" s="18"/>
      <c r="E128" s="19"/>
      <c r="F128" s="20"/>
      <c r="G128" s="19"/>
      <c r="I128" s="26"/>
      <c r="J128" s="25"/>
      <c r="L128" s="26"/>
      <c r="M128" s="25"/>
      <c r="O128" s="26"/>
      <c r="P128" s="25"/>
    </row>
    <row r="129" spans="4:16">
      <c r="D129" s="18"/>
      <c r="E129" s="19"/>
      <c r="F129" s="12"/>
      <c r="G129" s="19"/>
      <c r="I129" s="26"/>
      <c r="J129" s="25"/>
      <c r="L129" s="26"/>
      <c r="M129" s="25"/>
      <c r="O129" s="26"/>
      <c r="P129" s="25"/>
    </row>
    <row r="130" spans="4:16">
      <c r="D130" s="18"/>
      <c r="E130" s="19"/>
      <c r="F130" s="20"/>
      <c r="G130" s="19"/>
      <c r="I130" s="26"/>
      <c r="J130" s="25"/>
      <c r="L130" s="26"/>
      <c r="M130" s="25"/>
      <c r="O130" s="26"/>
      <c r="P130" s="25"/>
    </row>
    <row r="131" spans="4:16">
      <c r="D131" s="18"/>
      <c r="E131" s="19"/>
      <c r="F131" s="12"/>
      <c r="G131" s="19"/>
      <c r="I131" s="26"/>
      <c r="J131" s="25"/>
      <c r="L131" s="26"/>
      <c r="M131" s="25"/>
      <c r="O131" s="26"/>
      <c r="P131" s="25"/>
    </row>
    <row r="132" spans="4:16">
      <c r="D132" s="18"/>
      <c r="E132" s="19"/>
      <c r="F132" s="20"/>
      <c r="G132" s="19"/>
      <c r="I132" s="26"/>
      <c r="J132" s="25"/>
      <c r="L132" s="26"/>
      <c r="M132" s="25"/>
      <c r="O132" s="26"/>
      <c r="P132" s="25"/>
    </row>
    <row r="133" spans="4:16">
      <c r="D133" s="18"/>
      <c r="E133" s="19"/>
      <c r="F133" s="12"/>
      <c r="G133" s="19"/>
      <c r="I133" s="26"/>
      <c r="J133" s="25"/>
      <c r="L133" s="26"/>
      <c r="M133" s="25"/>
      <c r="O133" s="26"/>
      <c r="P133" s="25"/>
    </row>
    <row r="134" spans="4:16">
      <c r="D134" s="18"/>
      <c r="E134" s="19"/>
      <c r="F134" s="20"/>
      <c r="G134" s="19"/>
      <c r="I134" s="26"/>
      <c r="J134" s="25"/>
      <c r="L134" s="26"/>
      <c r="M134" s="25"/>
      <c r="O134" s="26"/>
      <c r="P134" s="25"/>
    </row>
    <row r="135" spans="4:16">
      <c r="D135" s="18"/>
      <c r="E135" s="19"/>
      <c r="F135" s="12"/>
      <c r="G135" s="19"/>
      <c r="I135" s="26"/>
      <c r="J135" s="25"/>
      <c r="L135" s="26"/>
      <c r="M135" s="25"/>
      <c r="O135" s="26"/>
      <c r="P135" s="25"/>
    </row>
    <row r="136" spans="4:16">
      <c r="D136" s="18"/>
      <c r="E136" s="19"/>
      <c r="F136" s="20"/>
      <c r="G136" s="19"/>
      <c r="I136" s="26"/>
      <c r="J136" s="25"/>
      <c r="L136" s="26"/>
      <c r="M136" s="25"/>
      <c r="O136" s="26"/>
      <c r="P136" s="25"/>
    </row>
    <row r="137" spans="4:16">
      <c r="D137" s="18"/>
      <c r="E137" s="19"/>
      <c r="F137" s="12"/>
      <c r="G137" s="19"/>
      <c r="I137" s="26"/>
      <c r="J137" s="25"/>
      <c r="L137" s="26"/>
      <c r="M137" s="25"/>
      <c r="O137" s="26"/>
      <c r="P137" s="25"/>
    </row>
    <row r="138" spans="4:16">
      <c r="D138" s="18"/>
      <c r="E138" s="19"/>
      <c r="F138" s="20"/>
      <c r="G138" s="19"/>
      <c r="I138" s="26"/>
      <c r="J138" s="25"/>
      <c r="L138" s="26"/>
      <c r="M138" s="25"/>
      <c r="O138" s="26"/>
      <c r="P138" s="25"/>
    </row>
    <row r="139" spans="4:16">
      <c r="D139" s="18"/>
      <c r="E139" s="19"/>
      <c r="F139" s="12"/>
      <c r="G139" s="19"/>
      <c r="I139" s="26"/>
      <c r="J139" s="25"/>
      <c r="L139" s="26"/>
      <c r="M139" s="25"/>
      <c r="O139" s="26"/>
      <c r="P139" s="25"/>
    </row>
    <row r="140" spans="4:16">
      <c r="D140" s="18"/>
      <c r="E140" s="19"/>
      <c r="F140" s="20"/>
      <c r="G140" s="19"/>
      <c r="I140" s="26"/>
      <c r="J140" s="25"/>
      <c r="L140" s="26"/>
      <c r="M140" s="25"/>
      <c r="O140" s="26"/>
      <c r="P140" s="25"/>
    </row>
    <row r="141" spans="4:16">
      <c r="D141" s="18"/>
      <c r="E141" s="19"/>
      <c r="F141" s="12"/>
      <c r="G141" s="19"/>
      <c r="I141" s="26"/>
      <c r="J141" s="25"/>
      <c r="L141" s="26"/>
      <c r="M141" s="25"/>
      <c r="O141" s="26"/>
      <c r="P141" s="25"/>
    </row>
    <row r="142" spans="4:16">
      <c r="D142" s="18"/>
      <c r="E142" s="19"/>
      <c r="F142" s="20"/>
      <c r="G142" s="19"/>
      <c r="I142" s="26"/>
      <c r="J142" s="25"/>
      <c r="L142" s="26"/>
      <c r="M142" s="25"/>
      <c r="O142" s="26"/>
      <c r="P142" s="25"/>
    </row>
    <row r="143" spans="4:16">
      <c r="D143" s="18"/>
      <c r="E143" s="19"/>
      <c r="F143" s="12"/>
      <c r="G143" s="19"/>
      <c r="I143" s="26"/>
      <c r="J143" s="25"/>
      <c r="L143" s="26"/>
      <c r="M143" s="25"/>
      <c r="O143" s="26"/>
      <c r="P143" s="25"/>
    </row>
    <row r="144" spans="4:16">
      <c r="D144" s="18"/>
      <c r="E144" s="19"/>
      <c r="F144" s="20"/>
      <c r="G144" s="19"/>
      <c r="I144" s="26"/>
      <c r="J144" s="25"/>
      <c r="L144" s="26"/>
      <c r="M144" s="25"/>
      <c r="O144" s="26"/>
      <c r="P144" s="25"/>
    </row>
    <row r="145" spans="4:16">
      <c r="D145" s="18"/>
      <c r="E145" s="19"/>
      <c r="F145" s="12"/>
      <c r="G145" s="19"/>
      <c r="I145" s="26"/>
      <c r="J145" s="25"/>
      <c r="L145" s="26"/>
      <c r="M145" s="25"/>
      <c r="O145" s="26"/>
      <c r="P145" s="25"/>
    </row>
    <row r="146" spans="4:16">
      <c r="D146" s="18"/>
      <c r="E146" s="19"/>
      <c r="F146" s="20"/>
      <c r="G146" s="19"/>
      <c r="I146" s="26"/>
      <c r="J146" s="25"/>
      <c r="L146" s="26"/>
      <c r="M146" s="25"/>
      <c r="O146" s="26"/>
      <c r="P146" s="25"/>
    </row>
    <row r="147" spans="4:16">
      <c r="D147" s="18"/>
      <c r="E147" s="19"/>
      <c r="F147" s="12"/>
      <c r="G147" s="19"/>
      <c r="I147" s="26"/>
      <c r="J147" s="25"/>
      <c r="L147" s="26"/>
      <c r="M147" s="25"/>
      <c r="O147" s="26"/>
      <c r="P147" s="25"/>
    </row>
    <row r="148" spans="4:16">
      <c r="D148" s="18"/>
      <c r="E148" s="19"/>
      <c r="F148" s="20"/>
      <c r="G148" s="19"/>
      <c r="I148" s="26"/>
      <c r="J148" s="25"/>
      <c r="L148" s="26"/>
      <c r="M148" s="25"/>
      <c r="O148" s="26"/>
      <c r="P148" s="25"/>
    </row>
    <row r="149" spans="4:16">
      <c r="D149" s="18"/>
      <c r="E149" s="19"/>
      <c r="F149" s="12"/>
      <c r="G149" s="19"/>
      <c r="I149" s="26"/>
      <c r="J149" s="25"/>
      <c r="L149" s="26"/>
      <c r="M149" s="25"/>
      <c r="O149" s="26"/>
      <c r="P149" s="25"/>
    </row>
    <row r="150" spans="4:16">
      <c r="D150" s="18"/>
      <c r="E150" s="19"/>
      <c r="F150" s="20"/>
      <c r="G150" s="19"/>
      <c r="I150" s="26"/>
      <c r="J150" s="25"/>
      <c r="L150" s="26"/>
      <c r="M150" s="25"/>
      <c r="O150" s="26"/>
      <c r="P150" s="25"/>
    </row>
    <row r="151" spans="4:16">
      <c r="D151" s="18"/>
      <c r="E151" s="19"/>
      <c r="F151" s="12"/>
      <c r="G151" s="19"/>
      <c r="I151" s="26"/>
      <c r="J151" s="25"/>
      <c r="L151" s="26"/>
      <c r="M151" s="25"/>
      <c r="O151" s="26"/>
      <c r="P151" s="25"/>
    </row>
    <row r="152" spans="4:16">
      <c r="D152" s="18"/>
      <c r="E152" s="19"/>
      <c r="F152" s="20"/>
      <c r="G152" s="19"/>
      <c r="I152" s="26"/>
      <c r="J152" s="25"/>
      <c r="L152" s="26"/>
      <c r="M152" s="25"/>
      <c r="O152" s="26"/>
      <c r="P152" s="25"/>
    </row>
    <row r="153" spans="4:16">
      <c r="D153" s="18"/>
      <c r="E153" s="19"/>
      <c r="F153" s="12"/>
      <c r="G153" s="19"/>
      <c r="I153" s="26"/>
      <c r="J153" s="25"/>
      <c r="L153" s="26"/>
      <c r="M153" s="25"/>
      <c r="O153" s="26"/>
      <c r="P153" s="25"/>
    </row>
    <row r="154" spans="4:16">
      <c r="D154" s="18"/>
      <c r="E154" s="19"/>
      <c r="F154" s="20"/>
      <c r="G154" s="19"/>
      <c r="I154" s="26"/>
      <c r="J154" s="25"/>
      <c r="L154" s="26"/>
      <c r="M154" s="25"/>
      <c r="O154" s="26"/>
      <c r="P154" s="25"/>
    </row>
    <row r="155" spans="4:16">
      <c r="D155" s="18"/>
      <c r="E155" s="19"/>
      <c r="F155" s="12"/>
      <c r="G155" s="19"/>
      <c r="I155" s="26"/>
      <c r="J155" s="25"/>
      <c r="L155" s="26"/>
      <c r="M155" s="25"/>
      <c r="O155" s="26"/>
      <c r="P155" s="25"/>
    </row>
    <row r="156" spans="4:16">
      <c r="D156" s="18"/>
      <c r="E156" s="19"/>
      <c r="F156" s="20"/>
      <c r="G156" s="19"/>
      <c r="I156" s="26"/>
      <c r="J156" s="25"/>
      <c r="L156" s="26"/>
      <c r="M156" s="25"/>
      <c r="O156" s="26"/>
      <c r="P156" s="25"/>
    </row>
    <row r="157" spans="4:16">
      <c r="D157" s="18"/>
      <c r="E157" s="19"/>
      <c r="F157" s="12"/>
      <c r="G157" s="19"/>
      <c r="I157" s="26"/>
      <c r="J157" s="25"/>
      <c r="L157" s="26"/>
      <c r="M157" s="25"/>
      <c r="O157" s="26"/>
      <c r="P157" s="25"/>
    </row>
    <row r="158" spans="4:16">
      <c r="D158" s="18"/>
      <c r="E158" s="19"/>
      <c r="F158" s="20"/>
      <c r="G158" s="19"/>
      <c r="I158" s="26"/>
      <c r="J158" s="25"/>
      <c r="L158" s="26"/>
      <c r="M158" s="25"/>
      <c r="O158" s="26"/>
      <c r="P158" s="25"/>
    </row>
    <row r="159" spans="4:16">
      <c r="D159" s="18"/>
      <c r="E159" s="19"/>
      <c r="F159" s="12"/>
      <c r="G159" s="19"/>
      <c r="I159" s="26"/>
      <c r="J159" s="25"/>
      <c r="L159" s="26"/>
      <c r="M159" s="25"/>
      <c r="O159" s="26"/>
      <c r="P159" s="25"/>
    </row>
    <row r="160" spans="4:16">
      <c r="D160" s="18"/>
      <c r="E160" s="19"/>
      <c r="F160" s="20"/>
      <c r="G160" s="19"/>
      <c r="I160" s="26"/>
      <c r="J160" s="25"/>
      <c r="L160" s="26"/>
      <c r="M160" s="25"/>
      <c r="O160" s="26"/>
      <c r="P160" s="25"/>
    </row>
    <row r="161" spans="4:16">
      <c r="D161" s="18"/>
      <c r="E161" s="19"/>
      <c r="F161" s="12"/>
      <c r="G161" s="19"/>
      <c r="I161" s="26"/>
      <c r="J161" s="25"/>
      <c r="L161" s="26"/>
      <c r="M161" s="25"/>
      <c r="O161" s="26"/>
      <c r="P161" s="25"/>
    </row>
    <row r="162" spans="4:16">
      <c r="D162" s="18"/>
      <c r="E162" s="19"/>
      <c r="F162" s="20"/>
      <c r="G162" s="19"/>
      <c r="I162" s="26"/>
      <c r="J162" s="25"/>
      <c r="L162" s="26"/>
      <c r="M162" s="25"/>
      <c r="O162" s="26"/>
      <c r="P162" s="25"/>
    </row>
    <row r="163" spans="4:16">
      <c r="D163" s="18"/>
      <c r="E163" s="19"/>
      <c r="F163" s="12"/>
      <c r="G163" s="19"/>
      <c r="I163" s="26"/>
      <c r="J163" s="25"/>
      <c r="L163" s="26"/>
      <c r="M163" s="25"/>
      <c r="O163" s="26"/>
      <c r="P163" s="25"/>
    </row>
    <row r="164" spans="4:16">
      <c r="D164" s="18"/>
      <c r="E164" s="19"/>
      <c r="F164" s="20"/>
      <c r="G164" s="19"/>
      <c r="I164" s="26"/>
      <c r="J164" s="25"/>
      <c r="L164" s="26"/>
      <c r="M164" s="25"/>
      <c r="O164" s="26"/>
      <c r="P164" s="25"/>
    </row>
    <row r="165" spans="4:16">
      <c r="D165" s="18"/>
      <c r="E165" s="19"/>
      <c r="F165" s="12"/>
      <c r="G165" s="19"/>
      <c r="I165" s="26"/>
      <c r="J165" s="25"/>
      <c r="L165" s="26"/>
      <c r="M165" s="25"/>
      <c r="O165" s="26"/>
      <c r="P165" s="25"/>
    </row>
    <row r="166" spans="4:16">
      <c r="D166" s="18"/>
      <c r="E166" s="19"/>
      <c r="F166" s="20"/>
      <c r="G166" s="19"/>
      <c r="I166" s="26"/>
      <c r="J166" s="25"/>
      <c r="L166" s="26"/>
      <c r="M166" s="25"/>
      <c r="O166" s="26"/>
      <c r="P166" s="25"/>
    </row>
    <row r="167" spans="4:16">
      <c r="D167" s="18"/>
      <c r="E167" s="19"/>
      <c r="F167" s="12"/>
      <c r="G167" s="19"/>
      <c r="I167" s="26"/>
      <c r="J167" s="25"/>
      <c r="L167" s="26"/>
      <c r="M167" s="25"/>
      <c r="O167" s="26"/>
      <c r="P167" s="25"/>
    </row>
    <row r="168" spans="4:16">
      <c r="D168" s="18"/>
      <c r="E168" s="19"/>
      <c r="F168" s="20"/>
      <c r="G168" s="19"/>
      <c r="I168" s="26"/>
      <c r="J168" s="25"/>
      <c r="L168" s="26"/>
      <c r="M168" s="25"/>
      <c r="O168" s="26"/>
      <c r="P168" s="25"/>
    </row>
    <row r="169" spans="4:16">
      <c r="D169" s="18"/>
      <c r="E169" s="19"/>
      <c r="F169" s="12"/>
      <c r="G169" s="19"/>
      <c r="I169" s="26"/>
      <c r="J169" s="25"/>
      <c r="L169" s="26"/>
      <c r="M169" s="25"/>
      <c r="O169" s="26"/>
      <c r="P169" s="25"/>
    </row>
    <row r="170" spans="4:16">
      <c r="D170" s="18"/>
      <c r="E170" s="19"/>
      <c r="F170" s="20"/>
      <c r="G170" s="19"/>
      <c r="I170" s="26"/>
      <c r="J170" s="25"/>
      <c r="L170" s="26"/>
      <c r="M170" s="25"/>
      <c r="O170" s="26"/>
      <c r="P170" s="25"/>
    </row>
    <row r="171" spans="4:16">
      <c r="D171" s="18"/>
      <c r="E171" s="19"/>
      <c r="F171" s="12"/>
      <c r="G171" s="19"/>
      <c r="I171" s="26"/>
      <c r="J171" s="25"/>
      <c r="L171" s="26"/>
      <c r="M171" s="25"/>
      <c r="O171" s="26"/>
      <c r="P171" s="25"/>
    </row>
    <row r="172" spans="4:16">
      <c r="D172" s="18"/>
      <c r="E172" s="19"/>
      <c r="F172" s="20"/>
      <c r="G172" s="19"/>
      <c r="I172" s="26"/>
      <c r="J172" s="25"/>
      <c r="L172" s="26"/>
      <c r="M172" s="25"/>
      <c r="O172" s="26"/>
      <c r="P172" s="25"/>
    </row>
    <row r="173" spans="4:16">
      <c r="D173" s="18"/>
      <c r="E173" s="19"/>
      <c r="F173" s="12"/>
      <c r="G173" s="19"/>
      <c r="I173" s="26"/>
      <c r="J173" s="25"/>
      <c r="L173" s="26"/>
      <c r="M173" s="25"/>
      <c r="O173" s="26"/>
      <c r="P173" s="25"/>
    </row>
    <row r="174" spans="4:16">
      <c r="D174" s="18"/>
      <c r="E174" s="19"/>
      <c r="F174" s="20"/>
      <c r="G174" s="19"/>
      <c r="I174" s="26"/>
      <c r="J174" s="25"/>
      <c r="L174" s="26"/>
      <c r="M174" s="25"/>
      <c r="O174" s="26"/>
      <c r="P174" s="25"/>
    </row>
    <row r="175" spans="4:16">
      <c r="D175" s="18"/>
      <c r="E175" s="19"/>
      <c r="F175" s="12"/>
      <c r="G175" s="19"/>
      <c r="I175" s="26"/>
      <c r="J175" s="25"/>
      <c r="L175" s="26"/>
      <c r="M175" s="25"/>
      <c r="O175" s="26"/>
      <c r="P175" s="25"/>
    </row>
    <row r="176" spans="4:16">
      <c r="D176" s="18"/>
      <c r="E176" s="19"/>
      <c r="F176" s="20"/>
      <c r="G176" s="19"/>
      <c r="I176" s="26"/>
      <c r="J176" s="25"/>
      <c r="L176" s="26"/>
      <c r="M176" s="25"/>
      <c r="O176" s="26"/>
      <c r="P176" s="25"/>
    </row>
    <row r="177" spans="4:16">
      <c r="D177" s="18"/>
      <c r="E177" s="19"/>
      <c r="F177" s="12"/>
      <c r="G177" s="19"/>
      <c r="I177" s="26"/>
      <c r="J177" s="25"/>
      <c r="L177" s="26"/>
      <c r="M177" s="25"/>
      <c r="O177" s="26"/>
      <c r="P177" s="25"/>
    </row>
    <row r="178" spans="4:16">
      <c r="D178" s="18"/>
      <c r="E178" s="19"/>
      <c r="F178" s="20"/>
      <c r="G178" s="19"/>
      <c r="I178" s="26"/>
      <c r="J178" s="25"/>
      <c r="L178" s="26"/>
      <c r="M178" s="25"/>
      <c r="O178" s="26"/>
      <c r="P178" s="25"/>
    </row>
    <row r="179" spans="4:16">
      <c r="D179" s="18"/>
      <c r="E179" s="19"/>
      <c r="F179" s="12"/>
      <c r="G179" s="19"/>
      <c r="I179" s="26"/>
      <c r="J179" s="25"/>
      <c r="L179" s="26"/>
      <c r="M179" s="25"/>
      <c r="O179" s="26"/>
      <c r="P179" s="25"/>
    </row>
    <row r="180" spans="4:16">
      <c r="D180" s="18"/>
      <c r="E180" s="19"/>
      <c r="F180" s="20"/>
      <c r="G180" s="19"/>
      <c r="I180" s="26"/>
      <c r="J180" s="25"/>
      <c r="L180" s="26"/>
      <c r="M180" s="25"/>
      <c r="O180" s="26"/>
      <c r="P180" s="25"/>
    </row>
    <row r="181" spans="4:16">
      <c r="D181" s="18"/>
      <c r="E181" s="19"/>
      <c r="F181" s="12"/>
      <c r="G181" s="19"/>
      <c r="I181" s="26"/>
      <c r="J181" s="25"/>
      <c r="L181" s="26"/>
      <c r="M181" s="25"/>
      <c r="O181" s="26"/>
      <c r="P181" s="25"/>
    </row>
    <row r="182" spans="4:16">
      <c r="D182" s="18"/>
      <c r="E182" s="19"/>
      <c r="F182" s="20"/>
      <c r="G182" s="19"/>
      <c r="I182" s="26"/>
      <c r="J182" s="25"/>
      <c r="L182" s="26"/>
      <c r="M182" s="25"/>
      <c r="O182" s="26"/>
      <c r="P182" s="25"/>
    </row>
    <row r="183" spans="4:16">
      <c r="D183" s="18"/>
      <c r="E183" s="19"/>
      <c r="F183" s="12"/>
      <c r="G183" s="19"/>
      <c r="I183" s="26"/>
      <c r="J183" s="25"/>
      <c r="L183" s="26"/>
      <c r="M183" s="25"/>
      <c r="O183" s="26"/>
      <c r="P183" s="25"/>
    </row>
    <row r="184" spans="4:16">
      <c r="D184" s="18"/>
      <c r="E184" s="19"/>
      <c r="F184" s="20"/>
      <c r="G184" s="19"/>
      <c r="I184" s="26"/>
      <c r="J184" s="25"/>
      <c r="L184" s="26"/>
      <c r="M184" s="25"/>
      <c r="O184" s="26"/>
      <c r="P184" s="25"/>
    </row>
    <row r="185" spans="4:16">
      <c r="D185" s="18"/>
      <c r="E185" s="19"/>
      <c r="F185" s="12"/>
      <c r="G185" s="19"/>
      <c r="I185" s="26"/>
      <c r="J185" s="25"/>
      <c r="L185" s="26"/>
      <c r="M185" s="25"/>
      <c r="O185" s="26"/>
      <c r="P185" s="25"/>
    </row>
    <row r="186" spans="4:16">
      <c r="D186" s="18"/>
      <c r="E186" s="19"/>
      <c r="F186" s="20"/>
      <c r="G186" s="19"/>
      <c r="I186" s="26"/>
      <c r="J186" s="25"/>
      <c r="L186" s="26"/>
      <c r="M186" s="25"/>
      <c r="O186" s="26"/>
      <c r="P186" s="25"/>
    </row>
    <row r="187" spans="4:16">
      <c r="D187" s="18"/>
      <c r="E187" s="19"/>
      <c r="F187" s="12"/>
      <c r="G187" s="19"/>
      <c r="I187" s="26"/>
      <c r="J187" s="25"/>
      <c r="L187" s="26"/>
      <c r="M187" s="25"/>
      <c r="O187" s="26"/>
      <c r="P187" s="25"/>
    </row>
    <row r="188" spans="4:16">
      <c r="D188" s="18"/>
      <c r="E188" s="19"/>
      <c r="F188" s="20"/>
      <c r="G188" s="19"/>
      <c r="I188" s="26"/>
      <c r="J188" s="25"/>
      <c r="L188" s="26"/>
      <c r="M188" s="25"/>
      <c r="O188" s="26"/>
      <c r="P188" s="25"/>
    </row>
    <row r="189" spans="4:16">
      <c r="D189" s="18"/>
      <c r="E189" s="19"/>
      <c r="F189" s="12"/>
      <c r="G189" s="19"/>
      <c r="I189" s="26"/>
      <c r="J189" s="25"/>
      <c r="L189" s="26"/>
      <c r="M189" s="25"/>
      <c r="O189" s="26"/>
      <c r="P189" s="25"/>
    </row>
    <row r="190" spans="4:16">
      <c r="D190" s="18"/>
      <c r="E190" s="19"/>
      <c r="F190" s="20"/>
      <c r="G190" s="19"/>
      <c r="I190" s="26"/>
      <c r="J190" s="25"/>
      <c r="L190" s="26"/>
      <c r="M190" s="25"/>
      <c r="O190" s="26"/>
      <c r="P190" s="25"/>
    </row>
    <row r="191" spans="4:16">
      <c r="D191" s="18"/>
      <c r="E191" s="19"/>
      <c r="F191" s="12"/>
      <c r="G191" s="19"/>
      <c r="I191" s="26"/>
      <c r="J191" s="25"/>
      <c r="L191" s="26"/>
      <c r="M191" s="25"/>
      <c r="O191" s="26"/>
      <c r="P191" s="25"/>
    </row>
    <row r="192" spans="4:16">
      <c r="D192" s="18"/>
      <c r="E192" s="19"/>
      <c r="F192" s="20"/>
      <c r="G192" s="19"/>
      <c r="I192" s="26"/>
      <c r="J192" s="25"/>
      <c r="L192" s="26"/>
      <c r="M192" s="25"/>
      <c r="O192" s="26"/>
      <c r="P192" s="25"/>
    </row>
    <row r="193" spans="4:16">
      <c r="D193" s="18"/>
      <c r="E193" s="19"/>
      <c r="F193" s="12"/>
      <c r="G193" s="19"/>
      <c r="I193" s="26"/>
      <c r="J193" s="25"/>
      <c r="L193" s="26"/>
      <c r="M193" s="25"/>
      <c r="O193" s="26"/>
      <c r="P193" s="25"/>
    </row>
    <row r="194" spans="4:16">
      <c r="D194" s="18"/>
      <c r="E194" s="19"/>
      <c r="F194" s="20"/>
      <c r="G194" s="19"/>
      <c r="I194" s="26"/>
      <c r="J194" s="25"/>
      <c r="L194" s="26"/>
      <c r="M194" s="25"/>
      <c r="O194" s="26"/>
      <c r="P194" s="25"/>
    </row>
    <row r="195" spans="4:16">
      <c r="D195" s="18"/>
      <c r="E195" s="19"/>
      <c r="F195" s="12"/>
      <c r="G195" s="19"/>
      <c r="I195" s="26"/>
      <c r="J195" s="25"/>
      <c r="L195" s="26"/>
      <c r="M195" s="25"/>
      <c r="O195" s="26"/>
      <c r="P195" s="25"/>
    </row>
    <row r="196" spans="4:16">
      <c r="D196" s="18"/>
      <c r="E196" s="19"/>
      <c r="F196" s="20"/>
      <c r="G196" s="19"/>
      <c r="I196" s="26"/>
      <c r="J196" s="25"/>
      <c r="L196" s="26"/>
      <c r="M196" s="25"/>
      <c r="O196" s="26"/>
      <c r="P196" s="25"/>
    </row>
    <row r="197" spans="4:16">
      <c r="D197" s="18"/>
      <c r="E197" s="19"/>
      <c r="F197" s="12"/>
      <c r="G197" s="19"/>
      <c r="I197" s="26"/>
      <c r="J197" s="25"/>
      <c r="L197" s="26"/>
      <c r="M197" s="25"/>
      <c r="O197" s="26"/>
      <c r="P197" s="25"/>
    </row>
    <row r="198" spans="4:16">
      <c r="D198" s="18"/>
      <c r="E198" s="19"/>
      <c r="F198" s="20"/>
      <c r="G198" s="19"/>
      <c r="I198" s="26"/>
      <c r="J198" s="25"/>
      <c r="L198" s="26"/>
      <c r="M198" s="25"/>
      <c r="O198" s="26"/>
      <c r="P198" s="25"/>
    </row>
    <row r="199" spans="4:16">
      <c r="D199" s="18"/>
      <c r="E199" s="19"/>
      <c r="F199" s="12"/>
      <c r="G199" s="19"/>
      <c r="I199" s="26"/>
      <c r="J199" s="25"/>
      <c r="L199" s="26"/>
      <c r="M199" s="25"/>
      <c r="O199" s="26"/>
      <c r="P199" s="25"/>
    </row>
    <row r="200" spans="4:16">
      <c r="D200" s="18"/>
      <c r="E200" s="19"/>
      <c r="F200" s="20"/>
      <c r="G200" s="19"/>
      <c r="I200" s="26"/>
      <c r="J200" s="25"/>
      <c r="L200" s="26"/>
      <c r="M200" s="25"/>
      <c r="O200" s="26"/>
      <c r="P200" s="25"/>
    </row>
    <row r="201" spans="4:16">
      <c r="D201" s="18"/>
      <c r="E201" s="19"/>
      <c r="F201" s="12"/>
      <c r="G201" s="19"/>
      <c r="I201" s="26"/>
      <c r="J201" s="25"/>
      <c r="L201" s="26"/>
      <c r="M201" s="25"/>
      <c r="O201" s="26"/>
      <c r="P201" s="25"/>
    </row>
    <row r="202" spans="4:16">
      <c r="D202" s="18"/>
      <c r="E202" s="19"/>
      <c r="F202" s="20"/>
      <c r="G202" s="19"/>
      <c r="I202" s="26"/>
      <c r="J202" s="25"/>
      <c r="L202" s="26"/>
      <c r="M202" s="25"/>
      <c r="O202" s="26"/>
      <c r="P202" s="25"/>
    </row>
    <row r="203" spans="4:16">
      <c r="D203" s="18"/>
      <c r="E203" s="19"/>
      <c r="F203" s="12"/>
      <c r="G203" s="19"/>
      <c r="I203" s="26"/>
      <c r="J203" s="25"/>
      <c r="L203" s="26"/>
      <c r="M203" s="25"/>
      <c r="O203" s="26"/>
      <c r="P203" s="25"/>
    </row>
    <row r="204" spans="4:16">
      <c r="D204" s="18"/>
      <c r="E204" s="19"/>
      <c r="F204" s="20"/>
      <c r="G204" s="19"/>
      <c r="I204" s="26"/>
      <c r="J204" s="25"/>
      <c r="L204" s="26"/>
      <c r="M204" s="25"/>
      <c r="O204" s="26"/>
      <c r="P204" s="25"/>
    </row>
    <row r="205" spans="4:16">
      <c r="D205" s="18"/>
      <c r="E205" s="19"/>
      <c r="F205" s="12"/>
      <c r="G205" s="19"/>
      <c r="I205" s="26"/>
      <c r="J205" s="25"/>
      <c r="L205" s="26"/>
      <c r="M205" s="25"/>
      <c r="O205" s="26"/>
      <c r="P205" s="25"/>
    </row>
    <row r="206" spans="4:16">
      <c r="D206" s="18"/>
      <c r="E206" s="19"/>
      <c r="F206" s="20"/>
      <c r="G206" s="19"/>
      <c r="I206" s="26"/>
      <c r="J206" s="25"/>
      <c r="L206" s="26"/>
      <c r="M206" s="25"/>
      <c r="O206" s="26"/>
      <c r="P206" s="25"/>
    </row>
    <row r="207" spans="4:16">
      <c r="D207" s="18"/>
      <c r="E207" s="19"/>
      <c r="F207" s="12"/>
      <c r="G207" s="19"/>
      <c r="I207" s="26"/>
      <c r="J207" s="25"/>
      <c r="L207" s="26"/>
      <c r="M207" s="25"/>
      <c r="O207" s="26"/>
      <c r="P207" s="25"/>
    </row>
    <row r="208" spans="4:16">
      <c r="D208" s="18"/>
      <c r="E208" s="19"/>
      <c r="F208" s="20"/>
      <c r="G208" s="19"/>
      <c r="I208" s="26"/>
      <c r="J208" s="25"/>
      <c r="L208" s="26"/>
      <c r="M208" s="25"/>
      <c r="O208" s="26"/>
      <c r="P208" s="25"/>
    </row>
    <row r="209" spans="4:16">
      <c r="D209" s="18"/>
      <c r="E209" s="19"/>
      <c r="F209" s="12"/>
      <c r="G209" s="19"/>
      <c r="I209" s="26"/>
      <c r="J209" s="25"/>
      <c r="L209" s="26"/>
      <c r="M209" s="25"/>
      <c r="O209" s="26"/>
      <c r="P209" s="25"/>
    </row>
    <row r="210" spans="4:16">
      <c r="D210" s="18"/>
      <c r="E210" s="19"/>
      <c r="F210" s="20"/>
      <c r="G210" s="19"/>
      <c r="I210" s="26"/>
      <c r="J210" s="25"/>
      <c r="L210" s="26"/>
      <c r="M210" s="25"/>
      <c r="O210" s="26"/>
      <c r="P210" s="25"/>
    </row>
    <row r="211" spans="4:16">
      <c r="D211" s="18"/>
      <c r="E211" s="19"/>
      <c r="F211" s="12"/>
      <c r="G211" s="19"/>
      <c r="I211" s="26"/>
      <c r="J211" s="25"/>
      <c r="L211" s="26"/>
      <c r="M211" s="25"/>
      <c r="O211" s="26"/>
      <c r="P211" s="25"/>
    </row>
    <row r="212" spans="4:16">
      <c r="D212" s="18"/>
      <c r="E212" s="19"/>
      <c r="F212" s="20"/>
      <c r="G212" s="19"/>
      <c r="I212" s="26"/>
      <c r="J212" s="25"/>
      <c r="L212" s="26"/>
      <c r="M212" s="25"/>
      <c r="O212" s="26"/>
      <c r="P212" s="25"/>
    </row>
    <row r="213" spans="4:16">
      <c r="D213" s="18"/>
      <c r="E213" s="19"/>
      <c r="F213" s="12"/>
      <c r="G213" s="19"/>
      <c r="I213" s="26"/>
      <c r="J213" s="25"/>
      <c r="L213" s="26"/>
      <c r="M213" s="25"/>
      <c r="O213" s="26"/>
      <c r="P213" s="25"/>
    </row>
    <row r="214" spans="4:16">
      <c r="D214" s="18"/>
      <c r="E214" s="19"/>
      <c r="F214" s="20"/>
      <c r="G214" s="19"/>
      <c r="I214" s="26"/>
      <c r="J214" s="25"/>
      <c r="L214" s="26"/>
      <c r="M214" s="25"/>
      <c r="O214" s="26"/>
      <c r="P214" s="25"/>
    </row>
    <row r="215" spans="4:16">
      <c r="D215" s="18"/>
      <c r="E215" s="19"/>
      <c r="F215" s="12"/>
      <c r="G215" s="19"/>
      <c r="I215" s="26"/>
      <c r="J215" s="25"/>
      <c r="L215" s="26"/>
      <c r="M215" s="25"/>
      <c r="O215" s="26"/>
      <c r="P215" s="25"/>
    </row>
    <row r="216" spans="4:16">
      <c r="D216" s="18"/>
      <c r="E216" s="19"/>
      <c r="F216" s="20"/>
      <c r="G216" s="19"/>
      <c r="I216" s="26"/>
      <c r="J216" s="25"/>
      <c r="L216" s="26"/>
      <c r="M216" s="25"/>
      <c r="O216" s="26"/>
      <c r="P216" s="25"/>
    </row>
    <row r="217" spans="4:16">
      <c r="D217" s="18"/>
      <c r="E217" s="19"/>
      <c r="F217" s="12"/>
      <c r="G217" s="19"/>
      <c r="I217" s="26"/>
      <c r="J217" s="25"/>
      <c r="L217" s="26"/>
      <c r="M217" s="25"/>
      <c r="O217" s="26"/>
      <c r="P217" s="25"/>
    </row>
    <row r="218" spans="4:16">
      <c r="D218" s="18"/>
      <c r="E218" s="19"/>
      <c r="F218" s="20"/>
      <c r="G218" s="19"/>
      <c r="I218" s="26"/>
      <c r="J218" s="25"/>
      <c r="L218" s="26"/>
      <c r="M218" s="25"/>
      <c r="O218" s="26"/>
      <c r="P218" s="25"/>
    </row>
    <row r="219" spans="4:16">
      <c r="D219" s="18"/>
      <c r="E219" s="19"/>
      <c r="F219" s="12"/>
      <c r="G219" s="19"/>
      <c r="I219" s="26"/>
      <c r="J219" s="25"/>
      <c r="L219" s="26"/>
      <c r="M219" s="25"/>
      <c r="O219" s="26"/>
      <c r="P219" s="25"/>
    </row>
    <row r="220" spans="4:16">
      <c r="D220" s="18"/>
      <c r="E220" s="19"/>
      <c r="F220" s="20"/>
      <c r="G220" s="19"/>
      <c r="I220" s="26"/>
      <c r="J220" s="25"/>
      <c r="L220" s="26"/>
      <c r="M220" s="25"/>
      <c r="O220" s="26"/>
      <c r="P220" s="25"/>
    </row>
    <row r="221" spans="4:16">
      <c r="D221" s="18"/>
      <c r="E221" s="19"/>
      <c r="F221" s="12"/>
      <c r="G221" s="19"/>
      <c r="I221" s="26"/>
      <c r="J221" s="25"/>
      <c r="L221" s="26"/>
      <c r="M221" s="25"/>
      <c r="O221" s="26"/>
      <c r="P221" s="25"/>
    </row>
    <row r="222" spans="4:16">
      <c r="D222" s="18"/>
      <c r="E222" s="19"/>
      <c r="F222" s="20"/>
      <c r="G222" s="19"/>
      <c r="I222" s="26"/>
      <c r="J222" s="25"/>
      <c r="L222" s="26"/>
      <c r="M222" s="25"/>
      <c r="O222" s="26"/>
      <c r="P222" s="25"/>
    </row>
    <row r="223" spans="4:16">
      <c r="D223" s="18"/>
      <c r="E223" s="19"/>
      <c r="F223" s="12"/>
      <c r="G223" s="19"/>
      <c r="I223" s="26"/>
      <c r="J223" s="25"/>
      <c r="L223" s="26"/>
      <c r="M223" s="25"/>
      <c r="O223" s="26"/>
      <c r="P223" s="25"/>
    </row>
    <row r="224" spans="4:16">
      <c r="D224" s="18"/>
      <c r="E224" s="19"/>
      <c r="F224" s="20"/>
      <c r="G224" s="19"/>
      <c r="I224" s="26"/>
      <c r="J224" s="25"/>
      <c r="L224" s="26"/>
      <c r="M224" s="25"/>
      <c r="O224" s="26"/>
      <c r="P224" s="25"/>
    </row>
    <row r="225" spans="4:16">
      <c r="D225" s="18"/>
      <c r="E225" s="19"/>
      <c r="F225" s="12"/>
      <c r="G225" s="19"/>
      <c r="I225" s="26"/>
      <c r="J225" s="25"/>
      <c r="L225" s="26"/>
      <c r="M225" s="25"/>
      <c r="O225" s="26"/>
      <c r="P225" s="25"/>
    </row>
    <row r="226" spans="4:16">
      <c r="D226" s="18"/>
      <c r="E226" s="19"/>
      <c r="F226" s="20"/>
      <c r="G226" s="19"/>
      <c r="I226" s="26"/>
      <c r="J226" s="25"/>
      <c r="L226" s="26"/>
      <c r="M226" s="25"/>
      <c r="O226" s="26"/>
      <c r="P226" s="25"/>
    </row>
    <row r="227" spans="4:16">
      <c r="D227" s="18"/>
      <c r="E227" s="19"/>
      <c r="F227" s="12"/>
      <c r="G227" s="19"/>
      <c r="I227" s="26"/>
      <c r="J227" s="25"/>
      <c r="L227" s="26"/>
      <c r="M227" s="25"/>
      <c r="O227" s="26"/>
      <c r="P227" s="25"/>
    </row>
    <row r="228" spans="4:16">
      <c r="D228" s="18"/>
      <c r="E228" s="19"/>
      <c r="F228" s="20"/>
      <c r="G228" s="19"/>
      <c r="I228" s="26"/>
      <c r="J228" s="25"/>
      <c r="L228" s="26"/>
      <c r="M228" s="25"/>
      <c r="O228" s="26"/>
      <c r="P228" s="25"/>
    </row>
    <row r="229" spans="4:16">
      <c r="D229" s="18"/>
      <c r="E229" s="19"/>
      <c r="F229" s="12"/>
      <c r="G229" s="19"/>
      <c r="I229" s="26"/>
      <c r="J229" s="25"/>
      <c r="L229" s="26"/>
      <c r="M229" s="25"/>
      <c r="O229" s="26"/>
      <c r="P229" s="25"/>
    </row>
    <row r="230" spans="4:16">
      <c r="D230" s="18"/>
      <c r="E230" s="19"/>
      <c r="F230" s="20"/>
      <c r="G230" s="19"/>
      <c r="I230" s="26"/>
      <c r="J230" s="25"/>
      <c r="L230" s="26"/>
      <c r="M230" s="25"/>
      <c r="O230" s="26"/>
      <c r="P230" s="25"/>
    </row>
    <row r="231" spans="4:16">
      <c r="D231" s="18"/>
      <c r="E231" s="19"/>
      <c r="F231" s="12"/>
      <c r="G231" s="19"/>
      <c r="I231" s="26"/>
      <c r="J231" s="25"/>
      <c r="L231" s="26"/>
      <c r="M231" s="25"/>
      <c r="O231" s="26"/>
      <c r="P231" s="25"/>
    </row>
    <row r="232" spans="4:16">
      <c r="D232" s="18"/>
      <c r="E232" s="19"/>
      <c r="F232" s="20"/>
      <c r="G232" s="19"/>
      <c r="I232" s="26"/>
      <c r="J232" s="25"/>
      <c r="L232" s="26"/>
      <c r="M232" s="25"/>
      <c r="O232" s="26"/>
      <c r="P232" s="25"/>
    </row>
    <row r="233" spans="4:16">
      <c r="D233" s="18"/>
      <c r="E233" s="19"/>
      <c r="F233" s="12"/>
      <c r="G233" s="19"/>
      <c r="I233" s="26"/>
      <c r="J233" s="25"/>
      <c r="L233" s="26"/>
      <c r="M233" s="25"/>
      <c r="O233" s="26"/>
      <c r="P233" s="25"/>
    </row>
    <row r="234" spans="4:16">
      <c r="D234" s="18"/>
      <c r="E234" s="19"/>
      <c r="F234" s="20"/>
      <c r="G234" s="19"/>
      <c r="I234" s="26"/>
      <c r="J234" s="25"/>
      <c r="L234" s="26"/>
      <c r="M234" s="25"/>
      <c r="O234" s="26"/>
      <c r="P234" s="25"/>
    </row>
    <row r="235" spans="4:16">
      <c r="D235" s="18"/>
      <c r="E235" s="19"/>
      <c r="F235" s="12"/>
      <c r="G235" s="19"/>
      <c r="I235" s="26"/>
      <c r="J235" s="25"/>
      <c r="L235" s="26"/>
      <c r="M235" s="25"/>
      <c r="O235" s="26"/>
      <c r="P235" s="25"/>
    </row>
    <row r="236" spans="4:16">
      <c r="D236" s="18"/>
      <c r="E236" s="19"/>
      <c r="F236" s="20"/>
      <c r="G236" s="19"/>
      <c r="I236" s="26"/>
      <c r="J236" s="25"/>
      <c r="L236" s="26"/>
      <c r="M236" s="25"/>
      <c r="O236" s="26"/>
      <c r="P236" s="25"/>
    </row>
    <row r="237" spans="4:16">
      <c r="D237" s="18"/>
      <c r="E237" s="19"/>
      <c r="F237" s="12"/>
      <c r="G237" s="19"/>
      <c r="I237" s="26"/>
      <c r="J237" s="25"/>
      <c r="L237" s="26"/>
      <c r="M237" s="25"/>
      <c r="O237" s="26"/>
      <c r="P237" s="25"/>
    </row>
    <row r="238" spans="4:16">
      <c r="D238" s="18"/>
      <c r="E238" s="19"/>
      <c r="F238" s="20"/>
      <c r="G238" s="19"/>
      <c r="I238" s="26"/>
      <c r="J238" s="25"/>
      <c r="L238" s="26"/>
      <c r="M238" s="25"/>
      <c r="O238" s="26"/>
      <c r="P238" s="25"/>
    </row>
    <row r="239" spans="4:16">
      <c r="D239" s="18"/>
      <c r="E239" s="19"/>
      <c r="F239" s="12"/>
      <c r="G239" s="19"/>
      <c r="I239" s="26"/>
      <c r="J239" s="25"/>
      <c r="L239" s="26"/>
      <c r="M239" s="25"/>
      <c r="O239" s="26"/>
      <c r="P239" s="25"/>
    </row>
    <row r="240" spans="4:16">
      <c r="D240" s="18"/>
      <c r="E240" s="19"/>
      <c r="F240" s="20"/>
      <c r="G240" s="19"/>
      <c r="I240" s="26"/>
      <c r="J240" s="25"/>
      <c r="L240" s="26"/>
      <c r="M240" s="25"/>
      <c r="O240" s="26"/>
      <c r="P240" s="25"/>
    </row>
    <row r="241" spans="4:16">
      <c r="D241" s="18"/>
      <c r="E241" s="19"/>
      <c r="F241" s="12"/>
      <c r="G241" s="19"/>
      <c r="I241" s="26"/>
      <c r="J241" s="25"/>
      <c r="L241" s="26"/>
      <c r="M241" s="25"/>
      <c r="O241" s="26"/>
      <c r="P241" s="25"/>
    </row>
    <row r="242" spans="4:16">
      <c r="D242" s="18"/>
      <c r="E242" s="19"/>
      <c r="F242" s="20"/>
      <c r="G242" s="19"/>
      <c r="I242" s="26"/>
      <c r="J242" s="25"/>
      <c r="L242" s="26"/>
      <c r="M242" s="25"/>
      <c r="O242" s="26"/>
      <c r="P242" s="25"/>
    </row>
    <row r="243" spans="4:16">
      <c r="D243" s="18"/>
      <c r="E243" s="19"/>
      <c r="F243" s="12"/>
      <c r="G243" s="19"/>
      <c r="I243" s="26"/>
      <c r="J243" s="25"/>
      <c r="L243" s="26"/>
      <c r="M243" s="25"/>
      <c r="O243" s="26"/>
      <c r="P243" s="25"/>
    </row>
    <row r="244" spans="4:16">
      <c r="D244" s="18"/>
      <c r="E244" s="19"/>
      <c r="F244" s="20"/>
      <c r="G244" s="19"/>
      <c r="I244" s="26"/>
      <c r="J244" s="25"/>
      <c r="L244" s="26"/>
      <c r="M244" s="25"/>
      <c r="O244" s="26"/>
      <c r="P244" s="25"/>
    </row>
    <row r="245" spans="4:16">
      <c r="D245" s="18"/>
      <c r="E245" s="19"/>
      <c r="F245" s="12"/>
      <c r="G245" s="19"/>
      <c r="I245" s="26"/>
      <c r="J245" s="25"/>
      <c r="L245" s="26"/>
      <c r="M245" s="25"/>
      <c r="O245" s="26"/>
      <c r="P245" s="25"/>
    </row>
    <row r="246" spans="4:16">
      <c r="D246" s="18"/>
      <c r="E246" s="19"/>
      <c r="F246" s="20"/>
      <c r="G246" s="19"/>
      <c r="I246" s="26"/>
      <c r="J246" s="25"/>
      <c r="L246" s="26"/>
      <c r="M246" s="25"/>
      <c r="O246" s="26"/>
      <c r="P246" s="25"/>
    </row>
    <row r="247" spans="4:16">
      <c r="D247" s="18"/>
      <c r="E247" s="19"/>
      <c r="F247" s="12"/>
      <c r="G247" s="19"/>
      <c r="I247" s="26"/>
      <c r="J247" s="25"/>
      <c r="L247" s="26"/>
      <c r="M247" s="25"/>
      <c r="O247" s="26"/>
      <c r="P247" s="25"/>
    </row>
    <row r="248" spans="4:16">
      <c r="D248" s="18"/>
      <c r="E248" s="19"/>
      <c r="F248" s="20"/>
      <c r="G248" s="19"/>
      <c r="I248" s="26"/>
      <c r="J248" s="25"/>
      <c r="L248" s="26"/>
      <c r="M248" s="25"/>
      <c r="O248" s="26"/>
      <c r="P248" s="25"/>
    </row>
    <row r="249" spans="4:16">
      <c r="D249" s="18"/>
      <c r="E249" s="19"/>
      <c r="F249" s="12"/>
      <c r="G249" s="19"/>
      <c r="I249" s="26"/>
      <c r="J249" s="25"/>
      <c r="L249" s="26"/>
      <c r="M249" s="25"/>
      <c r="O249" s="26"/>
      <c r="P249" s="25"/>
    </row>
    <row r="250" spans="4:16">
      <c r="D250" s="18"/>
      <c r="E250" s="19"/>
      <c r="F250" s="20"/>
      <c r="G250" s="19"/>
      <c r="I250" s="26"/>
      <c r="J250" s="25"/>
      <c r="L250" s="26"/>
      <c r="M250" s="25"/>
      <c r="O250" s="26"/>
      <c r="P250" s="25"/>
    </row>
    <row r="251" spans="4:16">
      <c r="D251" s="18"/>
      <c r="E251" s="19"/>
      <c r="F251" s="12"/>
      <c r="G251" s="19"/>
      <c r="I251" s="26"/>
      <c r="J251" s="25"/>
      <c r="L251" s="26"/>
      <c r="M251" s="25"/>
      <c r="O251" s="26"/>
      <c r="P251" s="25"/>
    </row>
    <row r="252" spans="4:16">
      <c r="D252" s="18"/>
      <c r="E252" s="19"/>
      <c r="F252" s="20"/>
      <c r="G252" s="19"/>
      <c r="I252" s="26"/>
      <c r="J252" s="25"/>
      <c r="L252" s="26"/>
      <c r="M252" s="25"/>
      <c r="O252" s="26"/>
      <c r="P252" s="25"/>
    </row>
    <row r="253" spans="4:16">
      <c r="D253" s="18"/>
      <c r="E253" s="19"/>
      <c r="F253" s="12"/>
      <c r="G253" s="19"/>
      <c r="I253" s="26"/>
      <c r="J253" s="25"/>
      <c r="L253" s="26"/>
      <c r="M253" s="25"/>
      <c r="O253" s="26"/>
      <c r="P253" s="25"/>
    </row>
    <row r="254" spans="4:16">
      <c r="D254" s="18"/>
      <c r="E254" s="19"/>
      <c r="F254" s="20"/>
      <c r="G254" s="19"/>
      <c r="I254" s="26"/>
      <c r="J254" s="25"/>
      <c r="L254" s="26"/>
      <c r="M254" s="25"/>
      <c r="O254" s="26"/>
      <c r="P254" s="25"/>
    </row>
    <row r="255" spans="4:16">
      <c r="D255" s="18"/>
      <c r="E255" s="19"/>
      <c r="F255" s="12"/>
      <c r="G255" s="19"/>
      <c r="I255" s="26"/>
      <c r="J255" s="25"/>
      <c r="L255" s="26"/>
      <c r="M255" s="25"/>
      <c r="O255" s="26"/>
      <c r="P255" s="25"/>
    </row>
    <row r="256" spans="4:16">
      <c r="D256" s="18"/>
      <c r="E256" s="19"/>
      <c r="F256" s="20"/>
      <c r="G256" s="19"/>
      <c r="I256" s="26"/>
      <c r="J256" s="25"/>
      <c r="L256" s="26"/>
      <c r="M256" s="25"/>
      <c r="O256" s="26"/>
      <c r="P256" s="25"/>
    </row>
    <row r="257" spans="4:16">
      <c r="D257" s="18"/>
      <c r="E257" s="19"/>
      <c r="F257" s="12"/>
      <c r="G257" s="19"/>
      <c r="I257" s="26"/>
      <c r="J257" s="25"/>
      <c r="L257" s="26"/>
      <c r="M257" s="25"/>
      <c r="O257" s="26"/>
      <c r="P257" s="25"/>
    </row>
    <row r="258" spans="4:16">
      <c r="D258" s="18"/>
      <c r="E258" s="19"/>
      <c r="F258" s="20"/>
      <c r="G258" s="19"/>
      <c r="I258" s="26"/>
      <c r="J258" s="25"/>
      <c r="L258" s="26"/>
      <c r="M258" s="25"/>
      <c r="O258" s="26"/>
      <c r="P258" s="25"/>
    </row>
    <row r="259" spans="4:16">
      <c r="D259" s="18"/>
      <c r="E259" s="19"/>
      <c r="F259" s="12"/>
      <c r="G259" s="19"/>
      <c r="I259" s="26"/>
      <c r="J259" s="25"/>
      <c r="L259" s="26"/>
      <c r="M259" s="25"/>
      <c r="O259" s="26"/>
      <c r="P259" s="25"/>
    </row>
    <row r="260" spans="4:16">
      <c r="D260" s="18"/>
      <c r="E260" s="19"/>
      <c r="F260" s="20"/>
      <c r="G260" s="19"/>
      <c r="I260" s="26"/>
      <c r="J260" s="25"/>
      <c r="L260" s="26"/>
      <c r="M260" s="25"/>
      <c r="O260" s="26"/>
      <c r="P260" s="25"/>
    </row>
    <row r="261" spans="4:16">
      <c r="D261" s="18"/>
      <c r="E261" s="19"/>
      <c r="F261" s="12"/>
      <c r="G261" s="19"/>
      <c r="I261" s="26"/>
      <c r="J261" s="25"/>
      <c r="L261" s="26"/>
      <c r="M261" s="25"/>
      <c r="O261" s="26"/>
      <c r="P261" s="25"/>
    </row>
    <row r="262" spans="4:16">
      <c r="D262" s="18"/>
      <c r="E262" s="19"/>
      <c r="F262" s="20"/>
      <c r="G262" s="19"/>
      <c r="I262" s="26"/>
      <c r="J262" s="25"/>
      <c r="L262" s="26"/>
      <c r="M262" s="25"/>
      <c r="O262" s="26"/>
      <c r="P262" s="25"/>
    </row>
    <row r="263" spans="4:16">
      <c r="D263" s="18"/>
      <c r="E263" s="19"/>
      <c r="F263" s="12"/>
      <c r="G263" s="19"/>
      <c r="I263" s="26"/>
      <c r="J263" s="25"/>
      <c r="L263" s="26"/>
      <c r="M263" s="25"/>
      <c r="O263" s="26"/>
      <c r="P263" s="25"/>
    </row>
    <row r="264" spans="4:16">
      <c r="D264" s="18"/>
      <c r="E264" s="19"/>
      <c r="F264" s="20"/>
      <c r="G264" s="19"/>
      <c r="I264" s="26"/>
      <c r="J264" s="25"/>
      <c r="L264" s="26"/>
      <c r="M264" s="25"/>
      <c r="O264" s="26"/>
      <c r="P264" s="25"/>
    </row>
    <row r="265" spans="4:16">
      <c r="D265" s="18"/>
      <c r="E265" s="19"/>
      <c r="F265" s="12"/>
      <c r="G265" s="19"/>
      <c r="I265" s="26"/>
      <c r="J265" s="25"/>
      <c r="L265" s="26"/>
      <c r="M265" s="25"/>
      <c r="O265" s="26"/>
      <c r="P265" s="25"/>
    </row>
    <row r="266" spans="4:16">
      <c r="D266" s="18"/>
      <c r="E266" s="19"/>
      <c r="F266" s="20"/>
      <c r="G266" s="19"/>
      <c r="I266" s="26"/>
      <c r="J266" s="25"/>
      <c r="L266" s="26"/>
      <c r="M266" s="25"/>
      <c r="O266" s="26"/>
      <c r="P266" s="25"/>
    </row>
    <row r="267" spans="4:16">
      <c r="D267" s="18"/>
      <c r="E267" s="19"/>
      <c r="F267" s="12"/>
      <c r="G267" s="19"/>
      <c r="I267" s="26"/>
      <c r="J267" s="25"/>
      <c r="L267" s="26"/>
      <c r="M267" s="25"/>
      <c r="O267" s="26"/>
      <c r="P267" s="25"/>
    </row>
    <row r="268" spans="4:16">
      <c r="D268" s="18"/>
      <c r="E268" s="19"/>
      <c r="F268" s="20"/>
      <c r="G268" s="19"/>
      <c r="I268" s="26"/>
      <c r="J268" s="25"/>
      <c r="L268" s="26"/>
      <c r="M268" s="25"/>
      <c r="O268" s="26"/>
      <c r="P268" s="25"/>
    </row>
    <row r="269" spans="4:16">
      <c r="D269" s="18"/>
      <c r="E269" s="19"/>
      <c r="F269" s="12"/>
      <c r="G269" s="19"/>
      <c r="I269" s="26"/>
      <c r="J269" s="25"/>
      <c r="L269" s="26"/>
      <c r="M269" s="25"/>
      <c r="O269" s="26"/>
      <c r="P269" s="25"/>
    </row>
    <row r="270" spans="4:16">
      <c r="D270" s="18"/>
      <c r="E270" s="19"/>
      <c r="F270" s="20"/>
      <c r="G270" s="19"/>
      <c r="I270" s="26"/>
      <c r="J270" s="25"/>
      <c r="L270" s="26"/>
      <c r="M270" s="25"/>
      <c r="O270" s="26"/>
      <c r="P270" s="25"/>
    </row>
    <row r="271" spans="4:16">
      <c r="D271" s="18"/>
      <c r="E271" s="19"/>
      <c r="F271" s="12"/>
      <c r="G271" s="19"/>
      <c r="I271" s="26"/>
      <c r="J271" s="25"/>
      <c r="L271" s="26"/>
      <c r="M271" s="25"/>
      <c r="O271" s="26"/>
      <c r="P271" s="25"/>
    </row>
    <row r="272" spans="4:16">
      <c r="D272" s="18"/>
      <c r="E272" s="19"/>
      <c r="F272" s="20"/>
      <c r="G272" s="19"/>
      <c r="I272" s="26"/>
      <c r="J272" s="25"/>
      <c r="L272" s="26"/>
      <c r="M272" s="25"/>
      <c r="O272" s="26"/>
      <c r="P272" s="25"/>
    </row>
    <row r="273" spans="4:16">
      <c r="D273" s="18"/>
      <c r="E273" s="19"/>
      <c r="F273" s="12"/>
      <c r="G273" s="19"/>
      <c r="I273" s="26"/>
      <c r="J273" s="25"/>
      <c r="L273" s="26"/>
      <c r="M273" s="25"/>
      <c r="O273" s="26"/>
      <c r="P273" s="25"/>
    </row>
    <row r="274" spans="4:16">
      <c r="D274" s="18"/>
      <c r="E274" s="19"/>
      <c r="F274" s="20"/>
      <c r="G274" s="19"/>
      <c r="I274" s="26"/>
      <c r="J274" s="25"/>
      <c r="L274" s="26"/>
      <c r="M274" s="25"/>
      <c r="O274" s="26"/>
      <c r="P274" s="25"/>
    </row>
    <row r="275" spans="4:16">
      <c r="D275" s="18"/>
      <c r="E275" s="19"/>
      <c r="F275" s="12"/>
      <c r="G275" s="19"/>
      <c r="I275" s="26"/>
      <c r="J275" s="25"/>
      <c r="L275" s="26"/>
      <c r="M275" s="25"/>
      <c r="O275" s="26"/>
      <c r="P275" s="25"/>
    </row>
    <row r="276" spans="4:16">
      <c r="D276" s="18"/>
      <c r="E276" s="19"/>
      <c r="F276" s="20"/>
      <c r="G276" s="19"/>
      <c r="I276" s="26"/>
      <c r="J276" s="25"/>
      <c r="L276" s="26"/>
      <c r="M276" s="25"/>
      <c r="O276" s="26"/>
      <c r="P276" s="25"/>
    </row>
    <row r="277" spans="4:16">
      <c r="D277" s="18"/>
      <c r="E277" s="19"/>
      <c r="F277" s="12"/>
      <c r="G277" s="19"/>
      <c r="I277" s="26"/>
      <c r="J277" s="25"/>
      <c r="L277" s="26"/>
      <c r="M277" s="25"/>
      <c r="O277" s="26"/>
      <c r="P277" s="25"/>
    </row>
    <row r="278" spans="4:16">
      <c r="D278" s="18"/>
      <c r="E278" s="19"/>
      <c r="F278" s="20"/>
      <c r="G278" s="19"/>
      <c r="I278" s="26"/>
      <c r="J278" s="25"/>
      <c r="L278" s="26"/>
      <c r="M278" s="25"/>
      <c r="O278" s="26"/>
      <c r="P278" s="25"/>
    </row>
    <row r="279" spans="4:16">
      <c r="D279" s="18"/>
      <c r="E279" s="19"/>
      <c r="F279" s="12"/>
      <c r="G279" s="19"/>
      <c r="I279" s="26"/>
      <c r="J279" s="25"/>
      <c r="L279" s="26"/>
      <c r="M279" s="25"/>
      <c r="O279" s="26"/>
      <c r="P279" s="25"/>
    </row>
    <row r="280" spans="4:16">
      <c r="D280" s="18"/>
      <c r="E280" s="19"/>
      <c r="F280" s="20"/>
      <c r="G280" s="19"/>
      <c r="I280" s="26"/>
      <c r="J280" s="25"/>
      <c r="L280" s="26"/>
      <c r="M280" s="25"/>
      <c r="O280" s="26"/>
      <c r="P280" s="25"/>
    </row>
    <row r="281" spans="4:16">
      <c r="D281" s="18"/>
      <c r="E281" s="19"/>
      <c r="F281" s="12"/>
      <c r="G281" s="19"/>
      <c r="I281" s="26"/>
      <c r="J281" s="25"/>
      <c r="L281" s="26"/>
      <c r="M281" s="25"/>
      <c r="O281" s="26"/>
      <c r="P281" s="25"/>
    </row>
    <row r="282" spans="4:16">
      <c r="D282" s="18"/>
      <c r="E282" s="19"/>
      <c r="F282" s="20"/>
      <c r="G282" s="19"/>
      <c r="I282" s="26"/>
      <c r="J282" s="25"/>
      <c r="L282" s="26"/>
      <c r="M282" s="25"/>
      <c r="O282" s="26"/>
      <c r="P282" s="25"/>
    </row>
    <row r="283" spans="4:16">
      <c r="D283" s="18"/>
      <c r="E283" s="19"/>
      <c r="F283" s="12"/>
      <c r="G283" s="19"/>
      <c r="I283" s="26"/>
      <c r="J283" s="25"/>
      <c r="L283" s="26"/>
      <c r="M283" s="25"/>
      <c r="O283" s="26"/>
      <c r="P283" s="25"/>
    </row>
    <row r="284" spans="4:16">
      <c r="D284" s="18"/>
      <c r="E284" s="19"/>
      <c r="F284" s="20"/>
      <c r="G284" s="19"/>
      <c r="I284" s="26"/>
      <c r="J284" s="25"/>
      <c r="L284" s="26"/>
      <c r="M284" s="25"/>
      <c r="O284" s="26"/>
      <c r="P284" s="25"/>
    </row>
    <row r="285" spans="4:16">
      <c r="D285" s="18"/>
      <c r="E285" s="19"/>
      <c r="F285" s="12"/>
      <c r="G285" s="19"/>
      <c r="I285" s="26"/>
      <c r="J285" s="25"/>
      <c r="L285" s="26"/>
      <c r="M285" s="25"/>
      <c r="O285" s="26"/>
      <c r="P285" s="25"/>
    </row>
    <row r="286" spans="4:16">
      <c r="D286" s="18"/>
      <c r="E286" s="19"/>
      <c r="F286" s="20"/>
      <c r="G286" s="19"/>
      <c r="I286" s="26"/>
      <c r="J286" s="25"/>
      <c r="L286" s="26"/>
      <c r="M286" s="25"/>
      <c r="O286" s="26"/>
      <c r="P286" s="25"/>
    </row>
    <row r="287" spans="4:16">
      <c r="D287" s="18"/>
      <c r="E287" s="19"/>
      <c r="F287" s="12"/>
      <c r="G287" s="19"/>
      <c r="I287" s="26"/>
      <c r="J287" s="25"/>
      <c r="L287" s="26"/>
      <c r="M287" s="25"/>
      <c r="O287" s="26"/>
      <c r="P287" s="25"/>
    </row>
    <row r="288" spans="4:16">
      <c r="D288" s="18"/>
      <c r="E288" s="19"/>
      <c r="F288" s="20"/>
      <c r="G288" s="19"/>
      <c r="I288" s="26"/>
      <c r="J288" s="25"/>
      <c r="L288" s="26"/>
      <c r="M288" s="25"/>
      <c r="O288" s="26"/>
      <c r="P288" s="25"/>
    </row>
    <row r="289" spans="4:16">
      <c r="D289" s="18"/>
      <c r="E289" s="19"/>
      <c r="F289" s="12"/>
      <c r="G289" s="19"/>
      <c r="I289" s="26"/>
      <c r="J289" s="25"/>
      <c r="L289" s="26"/>
      <c r="M289" s="25"/>
      <c r="O289" s="26"/>
      <c r="P289" s="25"/>
    </row>
    <row r="290" spans="4:16">
      <c r="D290" s="18"/>
      <c r="E290" s="19"/>
      <c r="F290" s="20"/>
      <c r="G290" s="19"/>
      <c r="I290" s="26"/>
      <c r="J290" s="25"/>
      <c r="L290" s="26"/>
      <c r="M290" s="25"/>
      <c r="O290" s="26"/>
      <c r="P290" s="25"/>
    </row>
    <row r="291" spans="4:16">
      <c r="D291" s="18"/>
      <c r="E291" s="19"/>
      <c r="F291" s="12"/>
      <c r="G291" s="19"/>
      <c r="I291" s="26"/>
      <c r="J291" s="25"/>
      <c r="L291" s="26"/>
      <c r="M291" s="25"/>
      <c r="O291" s="26"/>
      <c r="P291" s="25"/>
    </row>
    <row r="292" spans="4:16">
      <c r="D292" s="18"/>
      <c r="E292" s="19"/>
      <c r="F292" s="20"/>
      <c r="G292" s="19"/>
      <c r="I292" s="26"/>
      <c r="J292" s="25"/>
      <c r="L292" s="26"/>
      <c r="M292" s="25"/>
      <c r="O292" s="26"/>
      <c r="P292" s="25"/>
    </row>
    <row r="293" spans="4:16">
      <c r="D293" s="18"/>
      <c r="E293" s="19"/>
      <c r="F293" s="12"/>
      <c r="G293" s="19"/>
      <c r="I293" s="26"/>
      <c r="J293" s="25"/>
      <c r="L293" s="26"/>
      <c r="M293" s="25"/>
      <c r="O293" s="26"/>
      <c r="P293" s="25"/>
    </row>
    <row r="294" spans="4:16">
      <c r="D294" s="18"/>
      <c r="E294" s="19"/>
      <c r="F294" s="20"/>
      <c r="G294" s="19"/>
      <c r="I294" s="26"/>
      <c r="J294" s="25"/>
      <c r="L294" s="26"/>
      <c r="M294" s="25"/>
      <c r="O294" s="26"/>
      <c r="P294" s="25"/>
    </row>
    <row r="295" spans="4:16">
      <c r="D295" s="18"/>
      <c r="E295" s="19"/>
      <c r="F295" s="12"/>
      <c r="G295" s="19"/>
      <c r="I295" s="26"/>
      <c r="J295" s="25"/>
      <c r="L295" s="26"/>
      <c r="M295" s="25"/>
      <c r="O295" s="26"/>
      <c r="P295" s="25"/>
    </row>
    <row r="296" spans="4:16">
      <c r="D296" s="18"/>
      <c r="E296" s="19"/>
      <c r="F296" s="20"/>
      <c r="G296" s="19"/>
      <c r="I296" s="26"/>
      <c r="J296" s="25"/>
      <c r="L296" s="26"/>
      <c r="M296" s="25"/>
      <c r="O296" s="26"/>
      <c r="P296" s="25"/>
    </row>
    <row r="297" spans="4:16">
      <c r="D297" s="18"/>
      <c r="E297" s="19"/>
      <c r="F297" s="12"/>
      <c r="G297" s="19"/>
      <c r="I297" s="26"/>
      <c r="J297" s="25"/>
      <c r="L297" s="26"/>
      <c r="M297" s="25"/>
      <c r="O297" s="26"/>
      <c r="P297" s="25"/>
    </row>
    <row r="298" spans="4:16">
      <c r="D298" s="18"/>
      <c r="E298" s="19"/>
      <c r="F298" s="20"/>
      <c r="G298" s="19"/>
      <c r="I298" s="26"/>
      <c r="J298" s="25"/>
      <c r="L298" s="26"/>
      <c r="M298" s="25"/>
      <c r="O298" s="26"/>
      <c r="P298" s="25"/>
    </row>
    <row r="299" spans="4:16">
      <c r="D299" s="18"/>
      <c r="E299" s="19"/>
      <c r="F299" s="12"/>
      <c r="G299" s="19"/>
      <c r="I299" s="26"/>
      <c r="J299" s="25"/>
      <c r="L299" s="26"/>
      <c r="M299" s="25"/>
      <c r="O299" s="26"/>
      <c r="P299" s="25"/>
    </row>
    <row r="300" spans="4:16">
      <c r="D300" s="18"/>
      <c r="E300" s="19"/>
      <c r="F300" s="20"/>
      <c r="G300" s="19"/>
      <c r="I300" s="26"/>
      <c r="J300" s="25"/>
      <c r="L300" s="26"/>
      <c r="M300" s="25"/>
      <c r="O300" s="26"/>
      <c r="P300" s="25"/>
    </row>
    <row r="301" spans="4:16">
      <c r="D301" s="18"/>
      <c r="E301" s="19"/>
      <c r="F301" s="12"/>
      <c r="G301" s="19"/>
      <c r="I301" s="27"/>
      <c r="J301" s="28"/>
      <c r="L301" s="27"/>
      <c r="M301" s="28"/>
      <c r="O301" s="27"/>
      <c r="P301" s="28"/>
    </row>
    <row r="302" spans="4:16">
      <c r="D302" s="18"/>
      <c r="E302" s="19"/>
      <c r="F302" s="20"/>
      <c r="G302" s="19"/>
      <c r="I302" s="27"/>
      <c r="J302" s="28"/>
      <c r="L302" s="27"/>
      <c r="M302" s="28"/>
      <c r="O302" s="27"/>
      <c r="P302" s="28"/>
    </row>
    <row r="303" spans="4:16">
      <c r="D303" s="18"/>
      <c r="E303" s="19"/>
      <c r="F303" s="12"/>
      <c r="G303" s="19"/>
      <c r="I303" s="27"/>
      <c r="J303" s="28"/>
      <c r="L303" s="27"/>
      <c r="M303" s="28"/>
      <c r="O303" s="27"/>
      <c r="P303" s="28"/>
    </row>
    <row r="304" spans="4:16">
      <c r="D304" s="18"/>
      <c r="E304" s="19"/>
      <c r="F304" s="20"/>
      <c r="G304" s="19"/>
      <c r="I304" s="27"/>
      <c r="J304" s="28"/>
      <c r="L304" s="27"/>
      <c r="M304" s="28"/>
      <c r="O304" s="27"/>
      <c r="P304" s="28"/>
    </row>
    <row r="305" spans="4:16">
      <c r="D305" s="18"/>
      <c r="E305" s="19"/>
      <c r="F305" s="12"/>
      <c r="G305" s="19"/>
      <c r="I305" s="27"/>
      <c r="J305" s="28"/>
      <c r="L305" s="27"/>
      <c r="M305" s="28"/>
      <c r="O305" s="27"/>
      <c r="P305" s="28"/>
    </row>
    <row r="306" spans="4:16">
      <c r="D306" s="18"/>
      <c r="E306" s="19"/>
      <c r="F306" s="20"/>
      <c r="G306" s="19"/>
      <c r="I306" s="27"/>
      <c r="J306" s="28"/>
      <c r="L306" s="27"/>
      <c r="M306" s="28"/>
      <c r="O306" s="27"/>
      <c r="P306" s="28"/>
    </row>
    <row r="307" spans="4:16">
      <c r="D307" s="18"/>
      <c r="E307" s="19"/>
      <c r="F307" s="12"/>
      <c r="G307" s="19"/>
      <c r="I307" s="27"/>
      <c r="J307" s="28"/>
      <c r="L307" s="27"/>
      <c r="M307" s="28"/>
      <c r="O307" s="27"/>
      <c r="P307" s="28"/>
    </row>
    <row r="308" spans="4:16">
      <c r="D308" s="18"/>
      <c r="E308" s="19"/>
      <c r="F308" s="20"/>
      <c r="G308" s="19"/>
      <c r="I308" s="27"/>
      <c r="J308" s="28"/>
      <c r="L308" s="27"/>
      <c r="M308" s="28"/>
      <c r="O308" s="27"/>
      <c r="P308" s="28"/>
    </row>
    <row r="309" spans="4:16">
      <c r="D309" s="18"/>
      <c r="E309" s="19"/>
      <c r="F309" s="12"/>
      <c r="G309" s="19"/>
      <c r="I309" s="27"/>
      <c r="J309" s="28"/>
      <c r="L309" s="27"/>
      <c r="M309" s="28"/>
      <c r="O309" s="27"/>
      <c r="P309" s="28"/>
    </row>
    <row r="310" spans="4:16">
      <c r="D310" s="18"/>
      <c r="E310" s="19"/>
      <c r="F310" s="20"/>
      <c r="G310" s="19"/>
      <c r="I310" s="27"/>
      <c r="J310" s="28"/>
      <c r="L310" s="27"/>
      <c r="M310" s="28"/>
      <c r="O310" s="27"/>
      <c r="P310" s="28"/>
    </row>
    <row r="311" spans="4:16">
      <c r="D311" s="18"/>
      <c r="E311" s="19"/>
      <c r="F311" s="12"/>
      <c r="G311" s="19"/>
      <c r="I311" s="27"/>
      <c r="J311" s="28"/>
      <c r="L311" s="27"/>
      <c r="M311" s="28"/>
      <c r="O311" s="27"/>
      <c r="P311" s="28"/>
    </row>
    <row r="312" spans="4:16">
      <c r="D312" s="18"/>
      <c r="E312" s="19"/>
      <c r="F312" s="20"/>
      <c r="G312" s="19"/>
      <c r="I312" s="27"/>
      <c r="J312" s="28"/>
      <c r="L312" s="27"/>
      <c r="M312" s="28"/>
      <c r="O312" s="27"/>
      <c r="P312" s="28"/>
    </row>
    <row r="313" spans="4:16">
      <c r="D313" s="18"/>
      <c r="E313" s="19"/>
      <c r="F313" s="12"/>
      <c r="G313" s="19"/>
      <c r="I313" s="27"/>
      <c r="J313" s="28"/>
      <c r="L313" s="27"/>
      <c r="M313" s="28"/>
      <c r="O313" s="27"/>
      <c r="P313" s="28"/>
    </row>
    <row r="314" spans="4:16">
      <c r="D314" s="18"/>
      <c r="E314" s="19"/>
      <c r="F314" s="20"/>
      <c r="G314" s="19"/>
      <c r="I314" s="27"/>
      <c r="J314" s="28"/>
      <c r="L314" s="27"/>
      <c r="M314" s="28"/>
      <c r="O314" s="27"/>
      <c r="P314" s="28"/>
    </row>
    <row r="315" spans="4:16">
      <c r="D315" s="18"/>
      <c r="E315" s="19"/>
      <c r="F315" s="12"/>
      <c r="G315" s="19"/>
      <c r="I315" s="27"/>
      <c r="J315" s="28"/>
      <c r="L315" s="27"/>
      <c r="M315" s="28"/>
      <c r="O315" s="27"/>
      <c r="P315" s="28"/>
    </row>
    <row r="316" spans="4:16">
      <c r="D316" s="18"/>
      <c r="E316" s="19"/>
      <c r="F316" s="20"/>
      <c r="G316" s="19"/>
      <c r="I316" s="27"/>
      <c r="J316" s="28"/>
      <c r="L316" s="27"/>
      <c r="M316" s="28"/>
      <c r="O316" s="27"/>
      <c r="P316" s="28"/>
    </row>
    <row r="317" spans="4:16">
      <c r="D317" s="18"/>
      <c r="E317" s="19"/>
      <c r="F317" s="12"/>
      <c r="G317" s="19"/>
      <c r="I317" s="27"/>
      <c r="J317" s="28"/>
      <c r="L317" s="27"/>
      <c r="M317" s="28"/>
      <c r="O317" s="27"/>
      <c r="P317" s="28"/>
    </row>
    <row r="318" spans="4:16">
      <c r="D318" s="18"/>
      <c r="E318" s="19"/>
      <c r="F318" s="20"/>
      <c r="G318" s="19"/>
      <c r="I318" s="27"/>
      <c r="J318" s="28"/>
      <c r="L318" s="27"/>
      <c r="M318" s="28"/>
      <c r="O318" s="27"/>
      <c r="P318" s="28"/>
    </row>
    <row r="319" spans="4:16">
      <c r="D319" s="18"/>
      <c r="E319" s="19"/>
      <c r="F319" s="12"/>
      <c r="G319" s="19"/>
      <c r="I319" s="27"/>
      <c r="J319" s="28"/>
      <c r="L319" s="27"/>
      <c r="M319" s="28"/>
      <c r="O319" s="27"/>
      <c r="P319" s="28"/>
    </row>
    <row r="320" spans="4:16">
      <c r="D320" s="18"/>
      <c r="E320" s="19"/>
      <c r="F320" s="20"/>
      <c r="G320" s="19"/>
      <c r="I320" s="27"/>
      <c r="J320" s="28"/>
      <c r="L320" s="27"/>
      <c r="M320" s="28"/>
      <c r="O320" s="27"/>
      <c r="P320" s="28"/>
    </row>
    <row r="321" spans="4:16">
      <c r="D321" s="18"/>
      <c r="E321" s="19"/>
      <c r="F321" s="12"/>
      <c r="G321" s="19"/>
      <c r="I321" s="27"/>
      <c r="J321" s="28"/>
      <c r="L321" s="27"/>
      <c r="M321" s="28"/>
      <c r="O321" s="27"/>
      <c r="P321" s="28"/>
    </row>
    <row r="322" spans="4:16">
      <c r="D322" s="18"/>
      <c r="E322" s="19"/>
      <c r="F322" s="20"/>
      <c r="G322" s="19"/>
      <c r="I322" s="27"/>
      <c r="J322" s="28"/>
      <c r="L322" s="27"/>
      <c r="M322" s="28"/>
      <c r="O322" s="27"/>
      <c r="P322" s="28"/>
    </row>
    <row r="323" spans="4:16">
      <c r="D323" s="18"/>
      <c r="E323" s="19"/>
      <c r="F323" s="12"/>
      <c r="G323" s="19"/>
      <c r="I323" s="27"/>
      <c r="J323" s="28"/>
      <c r="L323" s="27"/>
      <c r="M323" s="28"/>
      <c r="O323" s="27"/>
      <c r="P323" s="28"/>
    </row>
    <row r="324" spans="4:16">
      <c r="D324" s="18"/>
      <c r="E324" s="19"/>
      <c r="F324" s="20"/>
      <c r="G324" s="19"/>
      <c r="I324" s="27"/>
      <c r="J324" s="28"/>
      <c r="L324" s="27"/>
      <c r="M324" s="28"/>
      <c r="O324" s="27"/>
      <c r="P324" s="28"/>
    </row>
    <row r="325" spans="4:16">
      <c r="D325" s="18"/>
      <c r="E325" s="19"/>
      <c r="F325" s="12"/>
      <c r="G325" s="19"/>
      <c r="I325" s="27"/>
      <c r="J325" s="28"/>
      <c r="L325" s="27"/>
      <c r="M325" s="28"/>
      <c r="O325" s="27"/>
      <c r="P325" s="28"/>
    </row>
    <row r="326" spans="4:16">
      <c r="D326" s="18"/>
      <c r="E326" s="19"/>
      <c r="F326" s="20"/>
      <c r="G326" s="19"/>
      <c r="I326" s="27"/>
      <c r="J326" s="28"/>
      <c r="L326" s="27"/>
      <c r="M326" s="28"/>
      <c r="O326" s="27"/>
      <c r="P326" s="28"/>
    </row>
    <row r="327" spans="4:16">
      <c r="D327" s="18"/>
      <c r="E327" s="19"/>
      <c r="F327" s="12"/>
      <c r="G327" s="19"/>
      <c r="I327" s="27"/>
      <c r="J327" s="28"/>
      <c r="L327" s="27"/>
      <c r="M327" s="28"/>
      <c r="O327" s="27"/>
      <c r="P327" s="28"/>
    </row>
    <row r="328" spans="4:16">
      <c r="D328" s="18"/>
      <c r="E328" s="19"/>
      <c r="F328" s="20"/>
      <c r="G328" s="19"/>
      <c r="I328" s="27"/>
      <c r="J328" s="28"/>
      <c r="L328" s="27"/>
      <c r="M328" s="28"/>
      <c r="O328" s="27"/>
      <c r="P328" s="28"/>
    </row>
    <row r="329" spans="4:16">
      <c r="D329" s="18"/>
      <c r="E329" s="19"/>
      <c r="F329" s="12"/>
      <c r="G329" s="19"/>
      <c r="I329" s="27"/>
      <c r="J329" s="28"/>
      <c r="L329" s="27"/>
      <c r="M329" s="28"/>
      <c r="O329" s="27"/>
      <c r="P329" s="28"/>
    </row>
    <row r="330" spans="4:16">
      <c r="D330" s="18"/>
      <c r="E330" s="19"/>
      <c r="F330" s="20"/>
      <c r="G330" s="19"/>
      <c r="I330" s="27"/>
      <c r="J330" s="28"/>
      <c r="L330" s="27"/>
      <c r="M330" s="28"/>
      <c r="O330" s="27"/>
      <c r="P330" s="28"/>
    </row>
    <row r="331" spans="4:16">
      <c r="D331" s="18"/>
      <c r="E331" s="19"/>
      <c r="F331" s="12"/>
      <c r="G331" s="19"/>
      <c r="I331" s="27"/>
      <c r="J331" s="28"/>
      <c r="L331" s="27"/>
      <c r="M331" s="28"/>
      <c r="O331" s="27"/>
      <c r="P331" s="28"/>
    </row>
    <row r="332" spans="4:16">
      <c r="D332" s="18"/>
      <c r="E332" s="19"/>
      <c r="F332" s="20"/>
      <c r="G332" s="19"/>
      <c r="I332" s="27"/>
      <c r="J332" s="28"/>
      <c r="L332" s="27"/>
      <c r="M332" s="28"/>
      <c r="O332" s="27"/>
      <c r="P332" s="28"/>
    </row>
    <row r="333" spans="4:16">
      <c r="D333" s="18"/>
      <c r="E333" s="19"/>
      <c r="F333" s="12"/>
      <c r="G333" s="19"/>
      <c r="I333" s="27"/>
      <c r="J333" s="28"/>
      <c r="L333" s="27"/>
      <c r="M333" s="28"/>
      <c r="O333" s="27"/>
      <c r="P333" s="28"/>
    </row>
    <row r="334" spans="4:16">
      <c r="D334" s="18"/>
      <c r="E334" s="19"/>
      <c r="F334" s="20"/>
      <c r="G334" s="19"/>
      <c r="I334" s="27"/>
      <c r="J334" s="28"/>
      <c r="L334" s="27"/>
      <c r="M334" s="28"/>
      <c r="O334" s="27"/>
      <c r="P334" s="28"/>
    </row>
    <row r="335" spans="4:16">
      <c r="D335" s="18"/>
      <c r="E335" s="19"/>
      <c r="F335" s="12"/>
      <c r="G335" s="19"/>
      <c r="I335" s="27"/>
      <c r="J335" s="28"/>
      <c r="L335" s="27"/>
      <c r="M335" s="28"/>
      <c r="O335" s="27"/>
      <c r="P335" s="28"/>
    </row>
    <row r="336" spans="4:16">
      <c r="D336" s="18"/>
      <c r="E336" s="19"/>
      <c r="F336" s="20"/>
      <c r="G336" s="19"/>
      <c r="I336" s="27"/>
      <c r="J336" s="28"/>
      <c r="L336" s="27"/>
      <c r="M336" s="28"/>
      <c r="O336" s="27"/>
      <c r="P336" s="28"/>
    </row>
    <row r="337" spans="4:16">
      <c r="D337" s="18"/>
      <c r="E337" s="19"/>
      <c r="F337" s="12"/>
      <c r="G337" s="19"/>
      <c r="I337" s="27"/>
      <c r="J337" s="28"/>
      <c r="L337" s="27"/>
      <c r="M337" s="28"/>
      <c r="O337" s="27"/>
      <c r="P337" s="28"/>
    </row>
    <row r="338" spans="4:16">
      <c r="D338" s="18"/>
      <c r="E338" s="19"/>
      <c r="F338" s="20"/>
      <c r="G338" s="19"/>
      <c r="I338" s="27"/>
      <c r="J338" s="28"/>
      <c r="L338" s="27"/>
      <c r="M338" s="28"/>
      <c r="O338" s="27"/>
      <c r="P338" s="28"/>
    </row>
    <row r="339" spans="4:16">
      <c r="D339" s="18"/>
      <c r="E339" s="19"/>
      <c r="F339" s="12"/>
      <c r="G339" s="19"/>
      <c r="I339" s="27"/>
      <c r="J339" s="28"/>
      <c r="L339" s="27"/>
      <c r="M339" s="28"/>
      <c r="O339" s="27"/>
      <c r="P339" s="28"/>
    </row>
    <row r="340" spans="4:16">
      <c r="D340" s="18"/>
      <c r="E340" s="19"/>
      <c r="F340" s="20"/>
      <c r="G340" s="19"/>
      <c r="I340" s="27"/>
      <c r="J340" s="28"/>
      <c r="L340" s="27"/>
      <c r="M340" s="28"/>
      <c r="O340" s="27"/>
      <c r="P340" s="28"/>
    </row>
    <row r="341" spans="4:16">
      <c r="D341" s="18"/>
      <c r="E341" s="19"/>
      <c r="F341" s="12"/>
      <c r="G341" s="19"/>
      <c r="I341" s="27"/>
      <c r="J341" s="28"/>
      <c r="L341" s="27"/>
      <c r="M341" s="28"/>
      <c r="O341" s="27"/>
      <c r="P341" s="28"/>
    </row>
    <row r="342" spans="4:16">
      <c r="D342" s="18"/>
      <c r="E342" s="19"/>
      <c r="F342" s="20"/>
      <c r="G342" s="19"/>
      <c r="I342" s="27"/>
      <c r="J342" s="28"/>
      <c r="L342" s="27"/>
      <c r="M342" s="28"/>
      <c r="O342" s="27"/>
      <c r="P342" s="28"/>
    </row>
    <row r="343" spans="4:16">
      <c r="D343" s="18"/>
      <c r="E343" s="19"/>
      <c r="F343" s="12"/>
      <c r="G343" s="19"/>
      <c r="I343" s="27"/>
      <c r="J343" s="28"/>
      <c r="L343" s="27"/>
      <c r="M343" s="28"/>
      <c r="O343" s="27"/>
      <c r="P343" s="28"/>
    </row>
    <row r="344" spans="4:16">
      <c r="D344" s="18"/>
      <c r="E344" s="19"/>
      <c r="F344" s="20"/>
      <c r="G344" s="19"/>
      <c r="I344" s="27"/>
      <c r="J344" s="28"/>
      <c r="L344" s="27"/>
      <c r="M344" s="28"/>
      <c r="O344" s="27"/>
      <c r="P344" s="28"/>
    </row>
    <row r="345" spans="4:16">
      <c r="D345" s="18"/>
      <c r="E345" s="19"/>
      <c r="F345" s="12"/>
      <c r="G345" s="19"/>
      <c r="I345" s="27"/>
      <c r="J345" s="28"/>
      <c r="L345" s="27"/>
      <c r="M345" s="28"/>
      <c r="O345" s="27"/>
      <c r="P345" s="28"/>
    </row>
    <row r="346" spans="4:16">
      <c r="D346" s="18"/>
      <c r="E346" s="19"/>
      <c r="F346" s="20"/>
      <c r="G346" s="19"/>
      <c r="I346" s="27"/>
      <c r="J346" s="28"/>
      <c r="L346" s="27"/>
      <c r="M346" s="28"/>
      <c r="O346" s="27"/>
      <c r="P346" s="28"/>
    </row>
    <row r="347" spans="4:16">
      <c r="D347" s="18"/>
      <c r="E347" s="19"/>
      <c r="F347" s="12"/>
      <c r="G347" s="19"/>
      <c r="I347" s="27"/>
      <c r="J347" s="28"/>
      <c r="L347" s="27"/>
      <c r="M347" s="28"/>
      <c r="O347" s="27"/>
      <c r="P347" s="28"/>
    </row>
    <row r="348" spans="4:16">
      <c r="D348" s="18"/>
      <c r="E348" s="19"/>
      <c r="F348" s="20"/>
      <c r="G348" s="19"/>
      <c r="I348" s="27"/>
      <c r="J348" s="28"/>
      <c r="L348" s="27"/>
      <c r="M348" s="28"/>
      <c r="O348" s="27"/>
      <c r="P348" s="28"/>
    </row>
    <row r="349" spans="4:7">
      <c r="D349" s="18"/>
      <c r="E349" s="19"/>
      <c r="F349" s="12"/>
      <c r="G349" s="19"/>
    </row>
    <row r="350" spans="4:7">
      <c r="D350" s="18"/>
      <c r="E350" s="19"/>
      <c r="F350" s="20"/>
      <c r="G350" s="19"/>
    </row>
    <row r="351" spans="4:7">
      <c r="D351" s="18"/>
      <c r="E351" s="19"/>
      <c r="F351" s="12"/>
      <c r="G351" s="19"/>
    </row>
    <row r="352" spans="4:7">
      <c r="D352" s="18"/>
      <c r="E352" s="19"/>
      <c r="F352" s="20"/>
      <c r="G352" s="19"/>
    </row>
    <row r="353" spans="4:7">
      <c r="D353" s="18"/>
      <c r="E353" s="19"/>
      <c r="F353" s="12"/>
      <c r="G353" s="19"/>
    </row>
    <row r="354" spans="4:7">
      <c r="D354" s="18"/>
      <c r="E354" s="19"/>
      <c r="F354" s="20"/>
      <c r="G354" s="19"/>
    </row>
    <row r="355" spans="4:7">
      <c r="D355" s="18"/>
      <c r="E355" s="19"/>
      <c r="F355" s="12"/>
      <c r="G355" s="19"/>
    </row>
    <row r="356" spans="4:7">
      <c r="D356" s="18"/>
      <c r="E356" s="19"/>
      <c r="F356" s="20"/>
      <c r="G356" s="19"/>
    </row>
    <row r="357" spans="4:7">
      <c r="D357" s="18"/>
      <c r="E357" s="19"/>
      <c r="F357" s="12"/>
      <c r="G357" s="19"/>
    </row>
    <row r="358" spans="4:7">
      <c r="D358" s="18"/>
      <c r="E358" s="19"/>
      <c r="F358" s="20"/>
      <c r="G358" s="19"/>
    </row>
    <row r="359" spans="4:7">
      <c r="D359" s="18"/>
      <c r="E359" s="19"/>
      <c r="F359" s="12"/>
      <c r="G359" s="19"/>
    </row>
    <row r="360" spans="4:7">
      <c r="D360" s="18"/>
      <c r="E360" s="19"/>
      <c r="F360" s="20"/>
      <c r="G360" s="19"/>
    </row>
    <row r="361" spans="4:7">
      <c r="D361" s="18"/>
      <c r="E361" s="19"/>
      <c r="F361" s="12"/>
      <c r="G361" s="19"/>
    </row>
    <row r="362" spans="4:7">
      <c r="D362" s="18"/>
      <c r="E362" s="19"/>
      <c r="F362" s="20"/>
      <c r="G362" s="19"/>
    </row>
    <row r="363" spans="4:7">
      <c r="D363" s="18"/>
      <c r="E363" s="19"/>
      <c r="F363" s="12"/>
      <c r="G363" s="19"/>
    </row>
    <row r="364" spans="4:7">
      <c r="D364" s="18"/>
      <c r="E364" s="19"/>
      <c r="F364" s="20"/>
      <c r="G364" s="19"/>
    </row>
    <row r="365" spans="4:7">
      <c r="D365" s="18"/>
      <c r="E365" s="19"/>
      <c r="F365" s="12"/>
      <c r="G365" s="19"/>
    </row>
    <row r="366" spans="4:7">
      <c r="D366" s="18"/>
      <c r="E366" s="19"/>
      <c r="F366" s="20"/>
      <c r="G366" s="19"/>
    </row>
    <row r="367" spans="4:7">
      <c r="D367" s="18"/>
      <c r="E367" s="19"/>
      <c r="F367" s="12"/>
      <c r="G367" s="19"/>
    </row>
    <row r="368" spans="4:7">
      <c r="D368" s="18"/>
      <c r="E368" s="19"/>
      <c r="F368" s="20"/>
      <c r="G368" s="19"/>
    </row>
    <row r="369" spans="4:7">
      <c r="D369" s="18"/>
      <c r="E369" s="19"/>
      <c r="F369" s="12"/>
      <c r="G369" s="19"/>
    </row>
    <row r="370" spans="4:7">
      <c r="D370" s="18"/>
      <c r="E370" s="19"/>
      <c r="F370" s="20"/>
      <c r="G370" s="19"/>
    </row>
    <row r="371" spans="4:7">
      <c r="D371" s="18"/>
      <c r="E371" s="19"/>
      <c r="F371" s="12"/>
      <c r="G371" s="19"/>
    </row>
    <row r="372" spans="4:7">
      <c r="D372" s="18"/>
      <c r="E372" s="19"/>
      <c r="F372" s="20"/>
      <c r="G372" s="19"/>
    </row>
    <row r="373" spans="4:7">
      <c r="D373" s="18"/>
      <c r="E373" s="19"/>
      <c r="F373" s="12"/>
      <c r="G373" s="19"/>
    </row>
    <row r="374" spans="4:7">
      <c r="D374" s="18"/>
      <c r="E374" s="19"/>
      <c r="F374" s="20"/>
      <c r="G374" s="19"/>
    </row>
    <row r="375" spans="4:7">
      <c r="D375" s="18"/>
      <c r="E375" s="19"/>
      <c r="F375" s="12"/>
      <c r="G375" s="19"/>
    </row>
    <row r="376" spans="4:7">
      <c r="D376" s="18"/>
      <c r="E376" s="19"/>
      <c r="F376" s="20"/>
      <c r="G376" s="19"/>
    </row>
    <row r="377" spans="4:7">
      <c r="D377" s="18"/>
      <c r="E377" s="19"/>
      <c r="F377" s="12"/>
      <c r="G377" s="19"/>
    </row>
    <row r="378" spans="4:7">
      <c r="D378" s="18"/>
      <c r="E378" s="19"/>
      <c r="F378" s="20"/>
      <c r="G378" s="19"/>
    </row>
    <row r="379" spans="4:7">
      <c r="D379" s="18"/>
      <c r="E379" s="19"/>
      <c r="F379" s="12"/>
      <c r="G379" s="19"/>
    </row>
    <row r="380" spans="4:7">
      <c r="D380" s="18"/>
      <c r="E380" s="19"/>
      <c r="F380" s="20"/>
      <c r="G380" s="19"/>
    </row>
    <row r="381" spans="4:7">
      <c r="D381" s="18"/>
      <c r="E381" s="19"/>
      <c r="F381" s="12"/>
      <c r="G381" s="19"/>
    </row>
    <row r="382" spans="4:7">
      <c r="D382" s="18"/>
      <c r="E382" s="19"/>
      <c r="F382" s="20"/>
      <c r="G382" s="19"/>
    </row>
    <row r="383" spans="4:7">
      <c r="D383" s="18"/>
      <c r="E383" s="19"/>
      <c r="F383" s="12"/>
      <c r="G383" s="19"/>
    </row>
    <row r="384" spans="4:7">
      <c r="D384" s="18"/>
      <c r="E384" s="19"/>
      <c r="F384" s="20"/>
      <c r="G384" s="19"/>
    </row>
    <row r="385" spans="4:7">
      <c r="D385" s="18"/>
      <c r="E385" s="19"/>
      <c r="F385" s="12"/>
      <c r="G385" s="19"/>
    </row>
    <row r="386" spans="4:7">
      <c r="D386" s="18"/>
      <c r="E386" s="19"/>
      <c r="F386" s="20"/>
      <c r="G386" s="19"/>
    </row>
    <row r="387" spans="4:7">
      <c r="D387" s="18"/>
      <c r="E387" s="19"/>
      <c r="F387" s="12"/>
      <c r="G387" s="19"/>
    </row>
    <row r="388" spans="4:7">
      <c r="D388" s="18"/>
      <c r="E388" s="19"/>
      <c r="F388" s="20"/>
      <c r="G388" s="19"/>
    </row>
    <row r="389" spans="4:7">
      <c r="D389" s="18"/>
      <c r="E389" s="19"/>
      <c r="F389" s="12"/>
      <c r="G389" s="19"/>
    </row>
    <row r="390" spans="4:7">
      <c r="D390" s="18"/>
      <c r="E390" s="19"/>
      <c r="F390" s="20"/>
      <c r="G390" s="19"/>
    </row>
    <row r="391" spans="4:7">
      <c r="D391" s="18"/>
      <c r="E391" s="19"/>
      <c r="F391" s="12"/>
      <c r="G391" s="19"/>
    </row>
    <row r="392" spans="4:7">
      <c r="D392" s="18"/>
      <c r="E392" s="19"/>
      <c r="F392" s="20"/>
      <c r="G392" s="19"/>
    </row>
    <row r="393" spans="4:7">
      <c r="D393" s="18"/>
      <c r="E393" s="19"/>
      <c r="F393" s="12"/>
      <c r="G393" s="19"/>
    </row>
    <row r="394" spans="4:7">
      <c r="D394" s="18"/>
      <c r="E394" s="19"/>
      <c r="F394" s="20"/>
      <c r="G394" s="19"/>
    </row>
    <row r="395" spans="4:7">
      <c r="D395" s="18"/>
      <c r="E395" s="19"/>
      <c r="F395" s="12"/>
      <c r="G395" s="19"/>
    </row>
    <row r="396" spans="4:7">
      <c r="D396" s="18"/>
      <c r="E396" s="19"/>
      <c r="F396" s="20"/>
      <c r="G396" s="19"/>
    </row>
    <row r="397" spans="4:7">
      <c r="D397" s="18"/>
      <c r="E397" s="19"/>
      <c r="F397" s="12"/>
      <c r="G397" s="19"/>
    </row>
    <row r="398" spans="4:7">
      <c r="D398" s="18"/>
      <c r="E398" s="19"/>
      <c r="F398" s="20"/>
      <c r="G398" s="19"/>
    </row>
    <row r="399" spans="4:7">
      <c r="D399" s="18"/>
      <c r="E399" s="19"/>
      <c r="F399" s="12"/>
      <c r="G399" s="19"/>
    </row>
    <row r="400" spans="4:7">
      <c r="D400" s="18"/>
      <c r="E400" s="19"/>
      <c r="F400" s="20"/>
      <c r="G400" s="19"/>
    </row>
  </sheetData>
  <mergeCells count="8">
    <mergeCell ref="B2:B3"/>
    <mergeCell ref="B8:B11"/>
    <mergeCell ref="B13:B16"/>
    <mergeCell ref="B18:B21"/>
    <mergeCell ref="D1:D2"/>
    <mergeCell ref="E1:E2"/>
    <mergeCell ref="F1:F2"/>
    <mergeCell ref="G1:G2"/>
  </mergeCells>
  <dataValidations count="2">
    <dataValidation type="list" allowBlank="1" showInputMessage="1" showErrorMessage="1" sqref="B8:B11">
      <formula1>"2016,2017,2018,2019,2020,2021,2022,2023,2024"</formula1>
    </dataValidation>
    <dataValidation type="list" allowBlank="1" showInputMessage="1" showErrorMessage="1" sqref="B13:B16">
      <formula1>"一季度,二季度,三季度,四季度"</formula1>
    </dataValidation>
  </dataValidation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首页</vt:lpstr>
      <vt:lpstr>一季度</vt:lpstr>
      <vt:lpstr>二季度</vt:lpstr>
      <vt:lpstr>三季度</vt:lpstr>
      <vt:lpstr>四季度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蓝色星空</cp:lastModifiedBy>
  <dcterms:created xsi:type="dcterms:W3CDTF">2016-01-03T10:29:00Z</dcterms:created>
  <cp:lastPrinted>2017-04-30T05:08:00Z</cp:lastPrinted>
  <dcterms:modified xsi:type="dcterms:W3CDTF">2018-06-07T02:58:13Z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  <property fmtid="{D5CDD505-2E9C-101B-9397-08002B2CF9AE}" pid="3" name="name">
    <vt:lpwstr>财务费用年度支出记账管理（按天和月和季度汇总）.xlsx</vt:lpwstr>
  </property>
  <property fmtid="{D5CDD505-2E9C-101B-9397-08002B2CF9AE}" pid="4" name="fileid">
    <vt:lpwstr>814551</vt:lpwstr>
  </property>
</Properties>
</file>