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80"/>
  </bookViews>
  <sheets>
    <sheet name="历年销售利润率分析表" sheetId="1" r:id="rId1"/>
    <sheet name="财务比率综合分析表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<sst xmlns="http://schemas.openxmlformats.org/spreadsheetml/2006/main" count="23" uniqueCount="23">
  <si>
    <t>历年销售利润率</t>
  </si>
  <si>
    <t>项目</t>
  </si>
  <si>
    <t>2022年</t>
  </si>
  <si>
    <t>2023年</t>
  </si>
  <si>
    <t>2024年</t>
  </si>
  <si>
    <t>2025年</t>
  </si>
  <si>
    <t>2026年</t>
  </si>
  <si>
    <t>2027年</t>
  </si>
  <si>
    <t>2028年</t>
  </si>
  <si>
    <t>销售利润</t>
  </si>
  <si>
    <t>财务比率综合分析表</t>
  </si>
  <si>
    <t>财务比率</t>
  </si>
  <si>
    <t>流动比率</t>
  </si>
  <si>
    <t>速动比率</t>
  </si>
  <si>
    <t>资产负债率</t>
  </si>
  <si>
    <t>产权比率</t>
  </si>
  <si>
    <t>股东权益比率</t>
  </si>
  <si>
    <t>合计</t>
  </si>
  <si>
    <t>重要性系数</t>
  </si>
  <si>
    <t>标准值</t>
  </si>
  <si>
    <t>实际值</t>
  </si>
  <si>
    <t>关系比率</t>
  </si>
  <si>
    <t>综合指数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</si>
</sst>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0"/>
      <name val="微软雅黑"/>
      <charset val="134"/>
    </font>
    <font>
      <b/>
      <sz val="11"/>
      <color rgb="FFFFFF00"/>
      <name val="宋体"/>
      <charset val="134"/>
    </font>
    <font>
      <sz val="10"/>
      <name val="宋体"/>
      <charset val="134"/>
    </font>
    <font>
      <b/>
      <sz val="24"/>
      <name val="微软雅黑"/>
      <charset val="134"/>
    </font>
    <font>
      <b/>
      <sz val="12"/>
      <color theme="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6" fillId="28" borderId="14" applyNumberFormat="0" applyFon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/>
    </xf>
    <xf numFmtId="0" fontId="5" fillId="2" borderId="3" xfId="50" applyFont="1" applyFill="1" applyBorder="1" applyAlignment="1">
      <alignment horizontal="center" vertical="center"/>
    </xf>
    <xf numFmtId="0" fontId="5" fillId="2" borderId="4" xfId="50" applyFont="1" applyFill="1" applyBorder="1" applyAlignment="1">
      <alignment horizontal="center" vertical="center"/>
    </xf>
    <xf numFmtId="0" fontId="3" fillId="0" borderId="5" xfId="50" applyFont="1" applyBorder="1" applyAlignment="1">
      <alignment horizontal="center" vertical="center"/>
    </xf>
    <xf numFmtId="176" fontId="3" fillId="0" borderId="6" xfId="13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历年销售利润率分析表!$B$3</c:f>
              <c:strCache>
                <c:ptCount val="1"/>
                <c:pt idx="0">
                  <c:v>销售利润</c:v>
                </c:pt>
              </c:strCache>
            </c:strRef>
          </c:tx>
          <c:dLbls>
            <c:delete val="1"/>
          </c:dLbls>
          <c:trendline>
            <c:spPr>
              <a:ln w="38100" cap="rnd" cmpd="sng" algn="ctr">
                <a:solidFill>
                  <a:srgbClr val="FF0000"/>
                </a:solidFill>
                <a:prstDash val="solid"/>
                <a:round/>
              </a:ln>
              <a:effectLst>
                <a:outerShdw blurRad="76200" dist="38100" dir="18900000" algn="bl" rotWithShape="0">
                  <a:prstClr val="black">
                    <a:alpha val="70000"/>
                  </a:prstClr>
                </a:outerShdw>
              </a:effectLst>
            </c:spPr>
            <c:name>销售利润率分析</c:name>
            <c:trendlineType val="linear"/>
            <c:dispRSqr val="0"/>
            <c:dispEq val="1"/>
            <c:trendlineLbl>
              <c:layout/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cat>
            <c:multiLvlStrRef>
              <c:f>历年销售利润率分析表!$C$1:$I$2</c:f>
              <c:multiLvlStrCache>
                <c:ptCount val="7"/>
                <c:lvl>
                  <c:pt idx="0">
                    <c:v>2022年</c:v>
                  </c:pt>
                  <c:pt idx="1">
                    <c:v>2023年</c:v>
                  </c:pt>
                  <c:pt idx="2">
                    <c:v>2024年</c:v>
                  </c:pt>
                  <c:pt idx="3">
                    <c:v>2025年</c:v>
                  </c:pt>
                  <c:pt idx="4">
                    <c:v>2026年</c:v>
                  </c:pt>
                  <c:pt idx="5">
                    <c:v>2027年</c:v>
                  </c:pt>
                  <c:pt idx="6">
                    <c:v>2028年</c:v>
                  </c:pt>
                </c:lvl>
                <c:lvl/>
              </c:multiLvlStrCache>
            </c:multiLvlStrRef>
          </c:cat>
          <c:val>
            <c:numRef>
              <c:f>历年销售利润率分析表!$C$3:$I$3</c:f>
              <c:numCache>
                <c:formatCode>0.0%</c:formatCode>
                <c:ptCount val="7"/>
                <c:pt idx="0">
                  <c:v>0.169</c:v>
                </c:pt>
                <c:pt idx="1">
                  <c:v>0.18</c:v>
                </c:pt>
                <c:pt idx="2">
                  <c:v>0.154</c:v>
                </c:pt>
                <c:pt idx="3">
                  <c:v>0.14</c:v>
                </c:pt>
                <c:pt idx="4">
                  <c:v>0.157</c:v>
                </c:pt>
                <c:pt idx="5">
                  <c:v>0.142</c:v>
                </c:pt>
                <c:pt idx="6">
                  <c:v>0.145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72480"/>
        <c:axId val="69574016"/>
      </c:lineChart>
      <c:catAx>
        <c:axId val="695724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9574016"/>
        <c:crosses val="autoZero"/>
        <c:auto val="1"/>
        <c:lblAlgn val="ctr"/>
        <c:lblOffset val="100"/>
        <c:noMultiLvlLbl val="0"/>
      </c:catAx>
      <c:valAx>
        <c:axId val="6957401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957248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9524</xdr:colOff>
      <xdr:row>3</xdr:row>
      <xdr:rowOff>171449</xdr:rowOff>
    </xdr:from>
    <xdr:to>
      <xdr:col>9</xdr:col>
      <xdr:colOff>0</xdr:colOff>
      <xdr:row>21</xdr:row>
      <xdr:rowOff>0</xdr:rowOff>
    </xdr:to>
    <xdr:graphicFrame>
      <xdr:nvGraphicFramePr>
        <xdr:cNvPr id="3" name="图表 2"/>
        <xdr:cNvGraphicFramePr/>
      </xdr:nvGraphicFramePr>
      <xdr:xfrm>
        <a:off x="637540" y="1310640"/>
        <a:ext cx="5020310" cy="30295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070;&#31295;\Excel&#30340;&#21442;&#32771;\ck-280%20Excel%202003&#36130;&#21153;&#24212;&#29992;&#24555;&#26131;&#36890;\&#20809;&#30424;\&#26368;&#32456;&#25928;&#26524;\&#31532;10&#31456;\&#36130;&#21153;&#25968;&#25454;&#20998;&#2651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财务比率分析表"/>
      <sheetName val="历年销售利润率"/>
      <sheetName val="财务比率综合分析表"/>
      <sheetName val="杜邦分析体系"/>
    </sheetNames>
    <sheetDataSet>
      <sheetData sheetId="0"/>
      <sheetData sheetId="1"/>
      <sheetData sheetId="2"/>
      <sheetData sheetId="3">
        <row r="1">
          <cell r="J1" t="str">
            <v>杜邦分析体系</v>
          </cell>
        </row>
        <row r="3">
          <cell r="J3" t="str">
            <v>权益净利率   1.95</v>
          </cell>
        </row>
        <row r="5">
          <cell r="G5" t="str">
            <v>资产净利率      1.76</v>
          </cell>
        </row>
        <row r="5">
          <cell r="K5" t="str">
            <v>×</v>
          </cell>
          <cell r="L5" t="str">
            <v>权益乘数   1.11</v>
          </cell>
        </row>
        <row r="7">
          <cell r="M7" t="e">
            <v>#NAME?</v>
          </cell>
        </row>
        <row r="8">
          <cell r="E8" t="str">
            <v>销售净利率   1.89</v>
          </cell>
        </row>
        <row r="8">
          <cell r="H8" t="str">
            <v>×</v>
          </cell>
        </row>
        <row r="8">
          <cell r="J8" t="str">
            <v>资产周转率   0.93</v>
          </cell>
        </row>
        <row r="9">
          <cell r="M9" t="str">
            <v>=1÷(1-资产负债率) </v>
          </cell>
        </row>
        <row r="11">
          <cell r="D11" t="str">
            <v>净利润    51,356,060.00</v>
          </cell>
        </row>
        <row r="11">
          <cell r="F11" t="str">
            <v>÷</v>
          </cell>
          <cell r="G11" t="str">
            <v>销售收入         27,243,000.00</v>
          </cell>
        </row>
        <row r="11">
          <cell r="J11" t="str">
            <v>销售收入         27,243,000.00</v>
          </cell>
          <cell r="K11" t="str">
            <v>÷</v>
          </cell>
          <cell r="L11" t="str">
            <v>资产总额        29,178,637.56</v>
          </cell>
        </row>
        <row r="14">
          <cell r="B14" t="str">
            <v>销售收入  27,243,000.00</v>
          </cell>
          <cell r="C14" t="str">
            <v>－</v>
          </cell>
          <cell r="D14" t="str">
            <v>成本费用   1,458,000.00</v>
          </cell>
          <cell r="E14" t="str">
            <v>＋</v>
          </cell>
          <cell r="F14" t="str">
            <v>其他利润     25,571,060.00</v>
          </cell>
          <cell r="G14" t="str">
            <v>－</v>
          </cell>
          <cell r="H14" t="str">
            <v>所的税</v>
          </cell>
        </row>
        <row r="14">
          <cell r="K14" t="str">
            <v>流动资产             期初 6,891,168.06     期末 6,819,835.26        </v>
          </cell>
        </row>
        <row r="14">
          <cell r="O14" t="str">
            <v>＋</v>
          </cell>
        </row>
        <row r="14">
          <cell r="S14" t="str">
            <v>长期资产         期初 22,100,508.64     期末 22,358,802.30</v>
          </cell>
        </row>
        <row r="17">
          <cell r="B17" t="str">
            <v>制造成本       1,053,700.00</v>
          </cell>
          <cell r="C17" t="str">
            <v>＋</v>
          </cell>
          <cell r="D17" t="str">
            <v>营业费用    56,500.00</v>
          </cell>
          <cell r="E17" t="str">
            <v>＋</v>
          </cell>
          <cell r="F17" t="str">
            <v>管理费用      236,800.00</v>
          </cell>
          <cell r="G17" t="str">
            <v>＋</v>
          </cell>
          <cell r="H17" t="str">
            <v>财务费用        111,000.00</v>
          </cell>
        </row>
        <row r="17">
          <cell r="J17" t="str">
            <v>货币资金            期初 4,861,585.08     期末 5,635,559.66</v>
          </cell>
        </row>
        <row r="17">
          <cell r="L17" t="str">
            <v>应收帐款            期初   911,322.00     期末 1,030,275.60</v>
          </cell>
        </row>
        <row r="17">
          <cell r="N17" t="str">
            <v>存货            期初 923,260.98     期末  18,000.00</v>
          </cell>
        </row>
        <row r="17">
          <cell r="P17" t="str">
            <v>其他资产</v>
          </cell>
        </row>
        <row r="17">
          <cell r="R17" t="str">
            <v>固定资产           期初 22,100,508.64     期末 22,358,802.30 </v>
          </cell>
        </row>
        <row r="17">
          <cell r="T17" t="str">
            <v>无形资产</v>
          </cell>
        </row>
        <row r="17">
          <cell r="V17" t="str">
            <v>其他资产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showGridLines="0" tabSelected="1" workbookViewId="0">
      <selection activeCell="N11" sqref="N11"/>
    </sheetView>
  </sheetViews>
  <sheetFormatPr defaultColWidth="9" defaultRowHeight="14" outlineLevelRow="2"/>
  <sheetData>
    <row r="1" ht="52.5" customHeight="1" spans="2:9">
      <c r="B1" s="4" t="s">
        <v>0</v>
      </c>
      <c r="C1" s="4"/>
      <c r="D1" s="4"/>
      <c r="E1" s="4"/>
      <c r="F1" s="4"/>
      <c r="G1" s="4"/>
      <c r="H1" s="4"/>
      <c r="I1" s="4"/>
    </row>
    <row r="2" ht="22.5" customHeight="1" spans="2:9"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</row>
    <row r="3" ht="14.75" spans="2:9">
      <c r="B3" s="7" t="s">
        <v>9</v>
      </c>
      <c r="C3" s="8">
        <v>0.169</v>
      </c>
      <c r="D3" s="8">
        <v>0.18</v>
      </c>
      <c r="E3" s="8">
        <v>0.154</v>
      </c>
      <c r="F3" s="8">
        <v>0.14</v>
      </c>
      <c r="G3" s="8">
        <v>0.157</v>
      </c>
      <c r="H3" s="8">
        <v>0.142</v>
      </c>
      <c r="I3" s="8">
        <v>0.145</v>
      </c>
    </row>
  </sheetData>
  <mergeCells count="1">
    <mergeCell ref="B1:I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7"/>
  <sheetViews>
    <sheetView showGridLines="0" workbookViewId="0">
      <selection activeCell="J26" sqref="J26"/>
    </sheetView>
  </sheetViews>
  <sheetFormatPr defaultColWidth="9" defaultRowHeight="14" outlineLevelRow="6" outlineLevelCol="7"/>
  <cols>
    <col min="2" max="6" width="12.7545454545455" customWidth="1"/>
    <col min="7" max="7" width="14.6272727272727" customWidth="1"/>
    <col min="8" max="8" width="12" customWidth="1"/>
  </cols>
  <sheetData>
    <row r="1" ht="39" customHeight="1" spans="2:8">
      <c r="B1" s="1" t="s">
        <v>10</v>
      </c>
      <c r="C1" s="1"/>
      <c r="D1" s="1"/>
      <c r="E1" s="1"/>
      <c r="F1" s="1"/>
      <c r="G1" s="1"/>
      <c r="H1" s="1"/>
    </row>
    <row r="2" ht="25.5" customHeight="1" spans="2:8"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</row>
    <row r="3" ht="21.75" customHeight="1" spans="2:8">
      <c r="B3" s="3" t="s">
        <v>18</v>
      </c>
      <c r="C3" s="3">
        <v>0.18</v>
      </c>
      <c r="D3" s="3">
        <v>0.17</v>
      </c>
      <c r="E3" s="3">
        <v>0.26</v>
      </c>
      <c r="F3" s="3">
        <v>0.05</v>
      </c>
      <c r="G3" s="3">
        <v>0.22</v>
      </c>
      <c r="H3" s="3">
        <f>SUM(C3:G3)</f>
        <v>0.88</v>
      </c>
    </row>
    <row r="4" ht="21.75" customHeight="1" spans="2:8">
      <c r="B4" s="3" t="s">
        <v>19</v>
      </c>
      <c r="C4" s="3">
        <v>2.3</v>
      </c>
      <c r="D4" s="3">
        <v>1.9</v>
      </c>
      <c r="E4" s="3">
        <v>1.66</v>
      </c>
      <c r="F4" s="3">
        <v>1.8</v>
      </c>
      <c r="G4" s="3">
        <v>2.1</v>
      </c>
      <c r="H4" s="3"/>
    </row>
    <row r="5" ht="21.75" customHeight="1" spans="2:8">
      <c r="B5" s="3" t="s">
        <v>20</v>
      </c>
      <c r="C5" s="3">
        <v>4.5</v>
      </c>
      <c r="D5" s="3">
        <v>4.3</v>
      </c>
      <c r="E5" s="3">
        <v>0.13</v>
      </c>
      <c r="F5" s="3">
        <v>1.3</v>
      </c>
      <c r="G5" s="3">
        <v>1.9</v>
      </c>
      <c r="H5" s="3"/>
    </row>
    <row r="6" ht="21.75" customHeight="1" spans="2:8">
      <c r="B6" s="3" t="s">
        <v>21</v>
      </c>
      <c r="C6" s="3">
        <f>C5/C4</f>
        <v>1.95652173913044</v>
      </c>
      <c r="D6" s="3">
        <f t="shared" ref="D6:G6" si="0">D5/D4</f>
        <v>2.26315789473684</v>
      </c>
      <c r="E6" s="3">
        <f t="shared" si="0"/>
        <v>0.0783132530120482</v>
      </c>
      <c r="F6" s="3">
        <f t="shared" si="0"/>
        <v>0.722222222222222</v>
      </c>
      <c r="G6" s="3">
        <f t="shared" si="0"/>
        <v>0.904761904761905</v>
      </c>
      <c r="H6" s="3"/>
    </row>
    <row r="7" ht="21.75" customHeight="1" spans="2:8">
      <c r="B7" s="3" t="s">
        <v>22</v>
      </c>
      <c r="C7" s="3">
        <f>C3*C6</f>
        <v>0.352173913043478</v>
      </c>
      <c r="D7" s="3">
        <f t="shared" ref="D7:G7" si="1">D3*D6</f>
        <v>0.384736842105263</v>
      </c>
      <c r="E7" s="3">
        <f t="shared" si="1"/>
        <v>0.0203614457831325</v>
      </c>
      <c r="F7" s="3">
        <f t="shared" si="1"/>
        <v>0.0361111111111111</v>
      </c>
      <c r="G7" s="3">
        <f t="shared" si="1"/>
        <v>0.199047619047619</v>
      </c>
      <c r="H7" s="3">
        <f>[1]杜邦分析体系!$T$1+[1]杜邦分析体系!$A$1:$X$18</f>
        <v>0</v>
      </c>
    </row>
  </sheetData>
  <mergeCells count="1">
    <mergeCell ref="B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历年销售利润率分析表</vt:lpstr>
      <vt:lpstr>财务比率综合分析表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qqq</dc:title>
  <dc:subject>qq</dc:subject>
  <dc:creator>qq</dc:creator>
  <cp:keywords>qqq</cp:keywords>
  <cp:lastModifiedBy>123</cp:lastModifiedBy>
  <dcterms:created xsi:type="dcterms:W3CDTF">2007-09-17T01:50:00Z</dcterms:created>
  <dcterms:modified xsi:type="dcterms:W3CDTF">2020-11-14T16:27:56Z</dcterms:modified>
  <cp:category>qq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