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具体行程计划" sheetId="1" r:id="rId1"/>
  </sheets>
  <calcPr calcId="144525"/>
</workbook>
</file>

<file path=xl/sharedStrings.xml><?xml version="1.0" encoding="utf-8"?>
<sst xmlns="http://schemas.openxmlformats.org/spreadsheetml/2006/main" count="25" uniqueCount="22">
  <si>
    <t>2020年度总工资预算</t>
  </si>
  <si>
    <t>财务报表之（新年度部门工资预算表）</t>
  </si>
  <si>
    <t>部门</t>
  </si>
  <si>
    <t>2019年度</t>
  </si>
  <si>
    <t>2020年度预算</t>
  </si>
  <si>
    <t>部门人数</t>
  </si>
  <si>
    <t>人均工资</t>
  </si>
  <si>
    <t>年度总工资</t>
  </si>
  <si>
    <t>销售部</t>
  </si>
  <si>
    <t>2020年员工数量增加数</t>
  </si>
  <si>
    <t>财务部</t>
  </si>
  <si>
    <t>人事部</t>
  </si>
  <si>
    <t>加工部</t>
  </si>
  <si>
    <t>运输部</t>
  </si>
  <si>
    <t>总工资比2019年度预算增加</t>
  </si>
  <si>
    <t>设计部</t>
  </si>
  <si>
    <t>运营部</t>
  </si>
  <si>
    <t>电商部</t>
  </si>
  <si>
    <t>计算机部</t>
  </si>
  <si>
    <t>法务部</t>
  </si>
  <si>
    <t>后勤部</t>
  </si>
  <si>
    <t>总计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</si>
</sst>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&quot;￥&quot;#,##0.00_);[Red]\(&quot;￥&quot;#,##0.00\)"/>
    <numFmt numFmtId="177" formatCode="yyyy/m/d;@"/>
    <numFmt numFmtId="178" formatCode="0.00_ "/>
  </numFmts>
  <fonts count="27">
    <font>
      <sz val="11"/>
      <color theme="1"/>
      <name val="宋体"/>
      <charset val="134"/>
      <scheme val="minor"/>
    </font>
    <font>
      <b/>
      <sz val="14"/>
      <color theme="0"/>
      <name val="微软雅黑"/>
      <charset val="134"/>
    </font>
    <font>
      <b/>
      <sz val="20"/>
      <color theme="0"/>
      <name val="微软雅黑"/>
      <charset val="134"/>
    </font>
    <font>
      <b/>
      <sz val="18"/>
      <color theme="1"/>
      <name val="微软雅黑"/>
      <charset val="134"/>
    </font>
    <font>
      <sz val="14"/>
      <color theme="0"/>
      <name val="微软雅黑"/>
      <charset val="134"/>
    </font>
    <font>
      <sz val="11"/>
      <color rgb="FF182839"/>
      <name val="微软雅黑"/>
      <charset val="134"/>
    </font>
    <font>
      <sz val="18"/>
      <color rgb="FF182839"/>
      <name val="微软雅黑"/>
      <charset val="134"/>
    </font>
    <font>
      <sz val="11"/>
      <color theme="1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49857D"/>
        <bgColor indexed="64"/>
      </patternFill>
    </fill>
    <fill>
      <patternFill patternType="solid">
        <fgColor rgb="FFCCE3D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 style="thin">
        <color theme="0" tint="-0.35"/>
      </bottom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/>
      <diagonal/>
    </border>
    <border>
      <left style="thin">
        <color theme="0" tint="-0.35"/>
      </left>
      <right/>
      <top style="thin">
        <color theme="0" tint="-0.35"/>
      </top>
      <bottom style="thin">
        <color theme="0" tint="-0.35"/>
      </bottom>
      <diagonal/>
    </border>
    <border>
      <left/>
      <right/>
      <top style="thin">
        <color theme="0" tint="-0.35"/>
      </top>
      <bottom style="thin">
        <color theme="0" tint="-0.35"/>
      </bottom>
      <diagonal/>
    </border>
    <border>
      <left/>
      <right style="thin">
        <color theme="0" tint="-0.35"/>
      </right>
      <top style="thin">
        <color theme="0" tint="-0.35"/>
      </top>
      <bottom style="thin">
        <color theme="0" tint="-0.35"/>
      </bottom>
      <diagonal/>
    </border>
    <border>
      <left style="thin">
        <color theme="0" tint="-0.35"/>
      </left>
      <right style="thin">
        <color theme="0" tint="-0.35"/>
      </right>
      <top/>
      <bottom style="thin">
        <color theme="0" tint="-0.35"/>
      </bottom>
      <diagonal/>
    </border>
    <border>
      <left style="thin">
        <color theme="0" tint="-0.35"/>
      </left>
      <right style="thin">
        <color theme="0" tint="-0.35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9" fillId="2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6" borderId="1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1" fillId="16" borderId="14" applyNumberFormat="0" applyAlignment="0" applyProtection="0">
      <alignment vertical="center"/>
    </xf>
    <xf numFmtId="0" fontId="14" fillId="16" borderId="10" applyNumberFormat="0" applyAlignment="0" applyProtection="0">
      <alignment vertical="center"/>
    </xf>
    <xf numFmtId="0" fontId="9" fillId="6" borderId="8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177" fontId="0" fillId="0" borderId="0" xfId="0" applyNumberFormat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44" fontId="0" fillId="0" borderId="0" xfId="0" applyNumberFormat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4" fontId="2" fillId="2" borderId="1" xfId="0" applyNumberFormat="1" applyFont="1" applyFill="1" applyBorder="1" applyAlignment="1">
      <alignment horizontal="center" vertical="center"/>
    </xf>
    <xf numFmtId="176" fontId="3" fillId="3" borderId="0" xfId="0" applyNumberFormat="1" applyFont="1" applyFill="1" applyAlignment="1">
      <alignment horizontal="center" vertical="center" wrapText="1"/>
    </xf>
    <xf numFmtId="14" fontId="4" fillId="2" borderId="2" xfId="0" applyNumberFormat="1" applyFont="1" applyFill="1" applyBorder="1" applyAlignment="1">
      <alignment horizontal="center" vertical="center"/>
    </xf>
    <xf numFmtId="14" fontId="4" fillId="2" borderId="3" xfId="0" applyNumberFormat="1" applyFont="1" applyFill="1" applyBorder="1" applyAlignment="1">
      <alignment horizontal="center" vertical="center"/>
    </xf>
    <xf numFmtId="14" fontId="4" fillId="2" borderId="4" xfId="0" applyNumberFormat="1" applyFont="1" applyFill="1" applyBorder="1" applyAlignment="1">
      <alignment horizontal="center" vertical="center"/>
    </xf>
    <xf numFmtId="14" fontId="4" fillId="2" borderId="5" xfId="0" applyNumberFormat="1" applyFont="1" applyFill="1" applyBorder="1" applyAlignment="1">
      <alignment horizontal="center" vertical="center"/>
    </xf>
    <xf numFmtId="14" fontId="4" fillId="2" borderId="6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1" xfId="0" applyNumberFormat="1" applyFont="1" applyFill="1" applyBorder="1" applyAlignment="1">
      <alignment vertical="center" wrapText="1"/>
    </xf>
    <xf numFmtId="0" fontId="5" fillId="4" borderId="1" xfId="0" applyNumberFormat="1" applyFont="1" applyFill="1" applyBorder="1" applyAlignment="1">
      <alignment horizontal="center" vertical="center" wrapText="1"/>
    </xf>
    <xf numFmtId="0" fontId="6" fillId="4" borderId="2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NumberFormat="1" applyFont="1" applyFill="1" applyBorder="1" applyAlignment="1">
      <alignment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6" fillId="4" borderId="7" xfId="0" applyNumberFormat="1" applyFont="1" applyFill="1" applyBorder="1" applyAlignment="1">
      <alignment horizontal="center" vertical="center" wrapText="1"/>
    </xf>
    <xf numFmtId="0" fontId="3" fillId="3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178" fontId="5" fillId="3" borderId="1" xfId="0" applyNumberFormat="1" applyFont="1" applyFill="1" applyBorder="1" applyAlignment="1">
      <alignment horizontal="center" vertical="center" wrapText="1"/>
    </xf>
    <xf numFmtId="0" fontId="6" fillId="4" borderId="6" xfId="0" applyNumberFormat="1" applyFont="1" applyFill="1" applyBorder="1" applyAlignment="1">
      <alignment horizontal="center" vertical="center" wrapText="1"/>
    </xf>
    <xf numFmtId="178" fontId="5" fillId="3" borderId="1" xfId="0" applyNumberFormat="1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E9EFF6"/>
      <color rgb="00A6BFDB"/>
      <color rgb="00182839"/>
      <color rgb="004570A1"/>
      <color rgb="0077B3C9"/>
      <color rgb="004087A2"/>
      <color rgb="00173D5C"/>
      <color rgb="00536F99"/>
      <color rgb="00CCE3DE"/>
      <color rgb="0049857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showGridLines="0" tabSelected="1" workbookViewId="0">
      <selection activeCell="A1" sqref="A1"/>
    </sheetView>
  </sheetViews>
  <sheetFormatPr defaultColWidth="9" defaultRowHeight="13.5"/>
  <cols>
    <col min="1" max="1" width="34" customWidth="1"/>
    <col min="2" max="2" width="1.625" customWidth="1"/>
    <col min="3" max="3" width="12.75" customWidth="1"/>
    <col min="4" max="4" width="10.375" customWidth="1"/>
    <col min="5" max="5" width="10.375" style="1" customWidth="1"/>
    <col min="6" max="6" width="20.125" style="1" customWidth="1"/>
    <col min="7" max="7" width="10.375" style="2" customWidth="1"/>
    <col min="8" max="8" width="13.625" style="3" customWidth="1"/>
    <col min="9" max="9" width="18.375" style="3" customWidth="1"/>
  </cols>
  <sheetData>
    <row r="1" customFormat="1" ht="38" customHeight="1" spans="1:9">
      <c r="A1" s="4" t="s">
        <v>0</v>
      </c>
      <c r="C1" s="5" t="s">
        <v>1</v>
      </c>
      <c r="D1" s="5"/>
      <c r="E1" s="5"/>
      <c r="F1" s="5"/>
      <c r="G1" s="6"/>
      <c r="H1" s="6"/>
      <c r="I1" s="6"/>
    </row>
    <row r="2" ht="27" customHeight="1" spans="1:9">
      <c r="A2" s="7">
        <f>I4</f>
        <v>5875400</v>
      </c>
      <c r="C2" s="8" t="s">
        <v>2</v>
      </c>
      <c r="D2" s="9" t="s">
        <v>3</v>
      </c>
      <c r="E2" s="10"/>
      <c r="F2" s="11"/>
      <c r="G2" s="9" t="s">
        <v>4</v>
      </c>
      <c r="H2" s="10"/>
      <c r="I2" s="11"/>
    </row>
    <row r="3" ht="27" customHeight="1" spans="1:9">
      <c r="A3" s="7"/>
      <c r="C3" s="12"/>
      <c r="D3" s="13" t="s">
        <v>5</v>
      </c>
      <c r="E3" s="14" t="s">
        <v>6</v>
      </c>
      <c r="F3" s="14" t="s">
        <v>7</v>
      </c>
      <c r="G3" s="13" t="s">
        <v>5</v>
      </c>
      <c r="H3" s="14" t="s">
        <v>6</v>
      </c>
      <c r="I3" s="14" t="s">
        <v>7</v>
      </c>
    </row>
    <row r="4" customFormat="1" ht="24" customHeight="1" spans="1:9">
      <c r="A4" s="7"/>
      <c r="C4" s="15" t="s">
        <v>8</v>
      </c>
      <c r="D4" s="16">
        <v>51</v>
      </c>
      <c r="E4" s="17">
        <v>8705</v>
      </c>
      <c r="F4" s="18">
        <f>SUMPRODUCT(D4:D14,E4:E14)</f>
        <v>3763067</v>
      </c>
      <c r="G4" s="16">
        <v>80</v>
      </c>
      <c r="H4" s="16">
        <v>9300</v>
      </c>
      <c r="I4" s="18">
        <f>SUMPRODUCT(G4:G14,H4:H14)</f>
        <v>5875400</v>
      </c>
    </row>
    <row r="5" customFormat="1" ht="24" customHeight="1" spans="1:9">
      <c r="A5" s="4" t="s">
        <v>9</v>
      </c>
      <c r="C5" s="19" t="s">
        <v>10</v>
      </c>
      <c r="D5" s="20">
        <v>38</v>
      </c>
      <c r="E5" s="21">
        <v>8590</v>
      </c>
      <c r="F5" s="22"/>
      <c r="G5" s="20">
        <v>30</v>
      </c>
      <c r="H5" s="20">
        <v>9000</v>
      </c>
      <c r="I5" s="22"/>
    </row>
    <row r="6" customFormat="1" ht="24" customHeight="1" spans="1:9">
      <c r="A6" s="23">
        <f>G15-D15</f>
        <v>158</v>
      </c>
      <c r="C6" s="15" t="s">
        <v>11</v>
      </c>
      <c r="D6" s="16">
        <v>12</v>
      </c>
      <c r="E6" s="17">
        <v>6000</v>
      </c>
      <c r="F6" s="22"/>
      <c r="G6" s="16">
        <v>15</v>
      </c>
      <c r="H6" s="16">
        <v>6500</v>
      </c>
      <c r="I6" s="22"/>
    </row>
    <row r="7" customFormat="1" ht="24" customHeight="1" spans="1:9">
      <c r="A7" s="23"/>
      <c r="C7" s="19" t="s">
        <v>12</v>
      </c>
      <c r="D7" s="20">
        <v>58</v>
      </c>
      <c r="E7" s="21">
        <v>10394</v>
      </c>
      <c r="F7" s="22"/>
      <c r="G7" s="20">
        <v>100</v>
      </c>
      <c r="H7" s="20">
        <v>11000</v>
      </c>
      <c r="I7" s="22"/>
    </row>
    <row r="8" customFormat="1" ht="24" customHeight="1" spans="1:9">
      <c r="A8" s="23"/>
      <c r="C8" s="15" t="s">
        <v>13</v>
      </c>
      <c r="D8" s="16">
        <v>23</v>
      </c>
      <c r="E8" s="17">
        <v>12980</v>
      </c>
      <c r="F8" s="22"/>
      <c r="G8" s="16">
        <v>34</v>
      </c>
      <c r="H8" s="16">
        <v>14000</v>
      </c>
      <c r="I8" s="22"/>
    </row>
    <row r="9" customFormat="1" ht="24" customHeight="1" spans="1:9">
      <c r="A9" s="4" t="s">
        <v>14</v>
      </c>
      <c r="C9" s="19" t="s">
        <v>15</v>
      </c>
      <c r="D9" s="20">
        <v>15</v>
      </c>
      <c r="E9" s="21">
        <v>11000</v>
      </c>
      <c r="F9" s="22"/>
      <c r="G9" s="20">
        <v>17</v>
      </c>
      <c r="H9" s="20">
        <v>11500</v>
      </c>
      <c r="I9" s="22"/>
    </row>
    <row r="10" customFormat="1" ht="24" customHeight="1" spans="1:9">
      <c r="A10" s="7">
        <f>A2-F4</f>
        <v>2112333</v>
      </c>
      <c r="C10" s="15" t="s">
        <v>16</v>
      </c>
      <c r="D10" s="16">
        <v>22</v>
      </c>
      <c r="E10" s="17">
        <v>9000</v>
      </c>
      <c r="F10" s="22"/>
      <c r="G10" s="16">
        <v>26</v>
      </c>
      <c r="H10" s="16">
        <v>9500</v>
      </c>
      <c r="I10" s="22"/>
    </row>
    <row r="11" customFormat="1" ht="24" customHeight="1" spans="1:9">
      <c r="A11" s="7"/>
      <c r="C11" s="19" t="s">
        <v>17</v>
      </c>
      <c r="D11" s="20">
        <v>100</v>
      </c>
      <c r="E11" s="21">
        <v>9300</v>
      </c>
      <c r="F11" s="22"/>
      <c r="G11" s="20">
        <v>150</v>
      </c>
      <c r="H11" s="20">
        <v>9800</v>
      </c>
      <c r="I11" s="22"/>
    </row>
    <row r="12" customFormat="1" ht="24" customHeight="1" spans="1:9">
      <c r="A12" s="7"/>
      <c r="C12" s="15" t="s">
        <v>18</v>
      </c>
      <c r="D12" s="16">
        <v>31</v>
      </c>
      <c r="E12" s="17">
        <v>21300</v>
      </c>
      <c r="F12" s="22"/>
      <c r="G12" s="16">
        <v>56</v>
      </c>
      <c r="H12" s="16">
        <v>22000</v>
      </c>
      <c r="I12" s="22"/>
    </row>
    <row r="13" customFormat="1" ht="24" customHeight="1" spans="1:9">
      <c r="A13" s="24"/>
      <c r="C13" s="19" t="s">
        <v>19</v>
      </c>
      <c r="D13" s="20">
        <v>2</v>
      </c>
      <c r="E13" s="21">
        <v>15000</v>
      </c>
      <c r="F13" s="22"/>
      <c r="G13" s="20">
        <v>2</v>
      </c>
      <c r="H13" s="20">
        <v>1700</v>
      </c>
      <c r="I13" s="22"/>
    </row>
    <row r="14" customFormat="1" ht="24" customHeight="1" spans="1:9">
      <c r="A14" s="24"/>
      <c r="C14" s="15" t="s">
        <v>20</v>
      </c>
      <c r="D14" s="16">
        <v>8</v>
      </c>
      <c r="E14" s="17">
        <v>4500</v>
      </c>
      <c r="F14" s="22"/>
      <c r="G14" s="16">
        <v>8</v>
      </c>
      <c r="H14" s="16">
        <v>5000</v>
      </c>
      <c r="I14" s="22"/>
    </row>
    <row r="15" customFormat="1" ht="24" customHeight="1" spans="1:9">
      <c r="A15" s="24"/>
      <c r="C15" s="19" t="s">
        <v>21</v>
      </c>
      <c r="D15" s="20">
        <f>SUM(D4:D14)</f>
        <v>360</v>
      </c>
      <c r="E15" s="25">
        <f>F4/D15</f>
        <v>10452.9638888889</v>
      </c>
      <c r="F15" s="26"/>
      <c r="G15" s="21">
        <f>SUM(G4:G14)</f>
        <v>518</v>
      </c>
      <c r="H15" s="27">
        <f>I4/G15</f>
        <v>11342.471042471</v>
      </c>
      <c r="I15" s="26"/>
    </row>
  </sheetData>
  <mergeCells count="9">
    <mergeCell ref="C1:I1"/>
    <mergeCell ref="D2:F2"/>
    <mergeCell ref="G2:I2"/>
    <mergeCell ref="A2:A4"/>
    <mergeCell ref="A6:A8"/>
    <mergeCell ref="A10:A12"/>
    <mergeCell ref="C2:C3"/>
    <mergeCell ref="F4:F15"/>
    <mergeCell ref="I4:I1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具体行程计划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2018-01-24T05:43:00Z</dcterms:created>
  <dcterms:modified xsi:type="dcterms:W3CDTF">2019-12-12T12:08:37Z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