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935"/>
  </bookViews>
  <sheets>
    <sheet name="Sheet1" sheetId="1" r:id="rId1"/>
  </sheets>
  <externalReferences>
    <externalReference r:id="rId2"/>
  </externalReferences>
  <definedNames>
    <definedName name="供应商信息">[1]供应商资料!$A$2:$J$20</definedName>
  </definedNames>
  <calcPr calcId="144525"/>
</workbook>
</file>

<file path=xl/sharedStrings.xml><?xml version="1.0" encoding="utf-8"?>
<sst xmlns="http://schemas.openxmlformats.org/spreadsheetml/2006/main" count="29" uniqueCount="26">
  <si>
    <t>财务应付账款明细表</t>
  </si>
  <si>
    <t>当前日期</t>
  </si>
  <si>
    <t>编号</t>
  </si>
  <si>
    <r>
      <t>采购</t>
    </r>
    <r>
      <rPr>
        <sz val="10.5"/>
        <color theme="0"/>
        <rFont val="微软雅黑"/>
        <charset val="134"/>
      </rPr>
      <t>产品</t>
    </r>
  </si>
  <si>
    <t>单位</t>
  </si>
  <si>
    <t>供应商名称</t>
  </si>
  <si>
    <t>发票日期</t>
  </si>
  <si>
    <t>发票号码</t>
  </si>
  <si>
    <t>发票金额</t>
  </si>
  <si>
    <t>结帐期</t>
  </si>
  <si>
    <t>到期日期</t>
  </si>
  <si>
    <t>状态</t>
  </si>
  <si>
    <r>
      <t>逾期天</t>
    </r>
    <r>
      <rPr>
        <sz val="10.5"/>
        <color theme="0"/>
        <rFont val="微软雅黑"/>
        <charset val="134"/>
      </rPr>
      <t>数</t>
    </r>
  </si>
  <si>
    <t>已付金额</t>
  </si>
  <si>
    <t>是否欠款</t>
  </si>
  <si>
    <t>余额</t>
  </si>
  <si>
    <t>已逾期余额</t>
  </si>
  <si>
    <t>产品1</t>
  </si>
  <si>
    <t>个</t>
  </si>
  <si>
    <t>供应商1</t>
  </si>
  <si>
    <t>产品2</t>
  </si>
  <si>
    <t>供应商2</t>
  </si>
  <si>
    <t>产品3</t>
  </si>
  <si>
    <t>供应商3</t>
  </si>
  <si>
    <t>产品4</t>
  </si>
  <si>
    <t>供应商4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</si>
</sst>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20"/>
      <name val="微软雅黑"/>
      <charset val="134"/>
    </font>
    <font>
      <sz val="11"/>
      <color indexed="8"/>
      <name val="微软雅黑"/>
      <charset val="134"/>
    </font>
    <font>
      <sz val="11"/>
      <color theme="0"/>
      <name val="微软雅黑"/>
      <charset val="134"/>
    </font>
    <font>
      <sz val="10.5"/>
      <color indexed="8"/>
      <name val="微软雅黑"/>
      <charset val="0"/>
    </font>
    <font>
      <sz val="10"/>
      <color indexed="8"/>
      <name val="微软雅黑"/>
      <charset val="0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.5"/>
      <color theme="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9" fillId="6" borderId="2" applyNumberFormat="0" applyAlignment="0" applyProtection="0">
      <alignment vertical="center"/>
    </xf>
    <xf numFmtId="0" fontId="25" fillId="6" borderId="3" applyNumberFormat="0" applyAlignment="0" applyProtection="0">
      <alignment vertical="center"/>
    </xf>
    <xf numFmtId="0" fontId="18" fillId="15" borderId="6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4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</xf>
    <xf numFmtId="14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3" borderId="1" xfId="0" applyNumberFormat="1" applyFont="1" applyFill="1" applyBorder="1" applyAlignment="1" applyProtection="1">
      <alignment horizontal="center" vertical="center"/>
    </xf>
    <xf numFmtId="0" fontId="6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/>
    </xf>
    <xf numFmtId="14" fontId="6" fillId="0" borderId="1" xfId="0" applyNumberFormat="1" applyFont="1" applyFill="1" applyBorder="1" applyAlignment="1" applyProtection="1">
      <alignment horizontal="center" vertical="center"/>
    </xf>
    <xf numFmtId="14" fontId="3" fillId="3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strike val="1"/>
        <color theme="0" tint="-0.2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700;&#38754;\Desktop\excel\&#24212;&#20184;&#27454;&#32479;&#35745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供应商资料"/>
      <sheetName val="应付账款统计表"/>
      <sheetName val="各供应商应付账款汇总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Executive">
      <a:dk1>
        <a:sysClr val="windowText" lastClr="000000"/>
      </a:dk1>
      <a:lt1>
        <a:sysClr val="window" lastClr="FFFFFF"/>
      </a:lt1>
      <a:dk2>
        <a:srgbClr val="2F5897"/>
      </a:dk2>
      <a:lt2>
        <a:srgbClr val="E4E9EF"/>
      </a:lt2>
      <a:accent1>
        <a:srgbClr val="6076B4"/>
      </a:accent1>
      <a:accent2>
        <a:srgbClr val="9C5252"/>
      </a:accent2>
      <a:accent3>
        <a:srgbClr val="E68422"/>
      </a:accent3>
      <a:accent4>
        <a:srgbClr val="846648"/>
      </a:accent4>
      <a:accent5>
        <a:srgbClr val="63891F"/>
      </a:accent5>
      <a:accent6>
        <a:srgbClr val="758085"/>
      </a:accent6>
      <a:hlink>
        <a:srgbClr val="3399FF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Q21"/>
  <sheetViews>
    <sheetView showGridLines="0" tabSelected="1" workbookViewId="0">
      <selection activeCell="S11" sqref="S11"/>
    </sheetView>
  </sheetViews>
  <sheetFormatPr defaultColWidth="9" defaultRowHeight="13.5" customHeight="1"/>
  <cols>
    <col min="2" max="2" width="3.625" style="1" customWidth="1"/>
    <col min="3" max="4" width="9.375" style="1" customWidth="1"/>
    <col min="5" max="5" width="11.375" style="1" customWidth="1"/>
    <col min="6" max="6" width="10.125" style="1" customWidth="1"/>
    <col min="7" max="8" width="9" style="1"/>
    <col min="9" max="9" width="6.25" style="1" customWidth="1"/>
    <col min="10" max="10" width="11" style="1"/>
    <col min="11" max="11" width="10" style="1" customWidth="1"/>
    <col min="12" max="12" width="5.875" style="1" customWidth="1"/>
    <col min="13" max="13" width="6.125" style="1" customWidth="1"/>
    <col min="14" max="14" width="5.625" style="1" customWidth="1"/>
    <col min="15" max="15" width="7.25" style="1" customWidth="1"/>
    <col min="16" max="16" width="8" style="1" customWidth="1"/>
    <col min="17" max="16384" width="9" style="1"/>
  </cols>
  <sheetData>
    <row r="1" s="1" customFormat="1" ht="25.5" customHeight="1" spans="2:16">
      <c r="B1" s="3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1" customFormat="1" ht="18" customHeight="1" spans="2:14">
      <c r="B2" s="5"/>
      <c r="C2" s="6" t="s">
        <v>1</v>
      </c>
      <c r="D2" s="7">
        <f ca="1">TODAY()</f>
        <v>44148</v>
      </c>
      <c r="E2" s="7"/>
      <c r="F2" s="8"/>
      <c r="G2" s="8"/>
      <c r="H2" s="8"/>
      <c r="I2" s="8"/>
      <c r="J2" s="8"/>
      <c r="K2" s="8"/>
      <c r="L2" s="8"/>
      <c r="M2" s="8"/>
      <c r="N2" s="8"/>
    </row>
    <row r="3" s="2" customFormat="1" ht="36" customHeight="1" spans="2:16"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  <c r="J3" s="9" t="s">
        <v>10</v>
      </c>
      <c r="K3" s="9" t="s">
        <v>11</v>
      </c>
      <c r="L3" s="9" t="s">
        <v>12</v>
      </c>
      <c r="M3" s="9" t="s">
        <v>13</v>
      </c>
      <c r="N3" s="9" t="s">
        <v>14</v>
      </c>
      <c r="O3" s="9" t="s">
        <v>15</v>
      </c>
      <c r="P3" s="9" t="s">
        <v>16</v>
      </c>
    </row>
    <row r="4" s="1" customFormat="1" ht="20" customHeight="1" spans="2:17">
      <c r="B4" s="10">
        <v>1</v>
      </c>
      <c r="C4" s="11" t="s">
        <v>17</v>
      </c>
      <c r="D4" s="11" t="s">
        <v>18</v>
      </c>
      <c r="E4" s="12" t="s">
        <v>19</v>
      </c>
      <c r="F4" s="13">
        <v>44116</v>
      </c>
      <c r="G4" s="14">
        <v>11111</v>
      </c>
      <c r="H4" s="14">
        <v>2000</v>
      </c>
      <c r="I4" s="14">
        <v>30</v>
      </c>
      <c r="J4" s="13">
        <f t="shared" ref="J4:J19" si="0">IF(F4="","",F4+I4)</f>
        <v>44146</v>
      </c>
      <c r="K4" s="16" t="str">
        <f ca="1">IF(M4=H4,"已冲销√",IF($D$2&gt;J4,"已逾期","未到结帐期"))</f>
        <v>已冲销√</v>
      </c>
      <c r="L4" s="17" t="str">
        <f ca="1">IF(K4="已逾期",$D$2-J4,"")</f>
        <v/>
      </c>
      <c r="M4" s="17">
        <v>2000</v>
      </c>
      <c r="N4" s="18" t="str">
        <f t="shared" ref="N4:N19" si="1">IF(O4="","",IF(O4&gt;0,"欠","平"))</f>
        <v>平</v>
      </c>
      <c r="O4" s="17">
        <f t="shared" ref="O4:O19" si="2">IF(H4="","",H4-M4)</f>
        <v>0</v>
      </c>
      <c r="P4" s="17">
        <f ca="1" t="shared" ref="P4:P18" si="3">IF(H4="","",IF(K4="未到结帐期",0,H4-M4))</f>
        <v>0</v>
      </c>
      <c r="Q4" s="22"/>
    </row>
    <row r="5" s="1" customFormat="1" ht="20" customHeight="1" spans="2:16">
      <c r="B5" s="10">
        <v>2</v>
      </c>
      <c r="C5" s="11" t="s">
        <v>20</v>
      </c>
      <c r="D5" s="11" t="s">
        <v>18</v>
      </c>
      <c r="E5" s="12" t="s">
        <v>21</v>
      </c>
      <c r="F5" s="13">
        <v>44147</v>
      </c>
      <c r="G5" s="14">
        <v>11112</v>
      </c>
      <c r="H5" s="14">
        <v>3000</v>
      </c>
      <c r="I5" s="14">
        <v>30</v>
      </c>
      <c r="J5" s="13">
        <f t="shared" si="0"/>
        <v>44177</v>
      </c>
      <c r="K5" s="16" t="str">
        <f ca="1">IF(M5=H5,"已冲销√",IF($D$2&gt;J5,"已逾期","未到结帐期"))</f>
        <v>未到结帐期</v>
      </c>
      <c r="L5" s="17" t="str">
        <f ca="1">IF(K5="已逾期",$D$2-J5,"")</f>
        <v/>
      </c>
      <c r="M5" s="17"/>
      <c r="N5" s="18" t="str">
        <f t="shared" si="1"/>
        <v>欠</v>
      </c>
      <c r="O5" s="17">
        <f t="shared" si="2"/>
        <v>3000</v>
      </c>
      <c r="P5" s="17">
        <f ca="1" t="shared" si="3"/>
        <v>0</v>
      </c>
    </row>
    <row r="6" s="1" customFormat="1" ht="20" customHeight="1" spans="2:16">
      <c r="B6" s="10">
        <v>3</v>
      </c>
      <c r="C6" s="11" t="s">
        <v>22</v>
      </c>
      <c r="D6" s="11" t="s">
        <v>18</v>
      </c>
      <c r="E6" s="12" t="s">
        <v>23</v>
      </c>
      <c r="F6" s="13">
        <v>44147</v>
      </c>
      <c r="G6" s="14">
        <v>11113</v>
      </c>
      <c r="H6" s="14">
        <v>10000</v>
      </c>
      <c r="I6" s="14">
        <v>30</v>
      </c>
      <c r="J6" s="13">
        <f t="shared" si="0"/>
        <v>44177</v>
      </c>
      <c r="K6" s="16" t="str">
        <f ca="1">IF(M6=H6,"已冲销√",IF($D$2&gt;J6,"已逾期","未到结帐期"))</f>
        <v>未到结帐期</v>
      </c>
      <c r="L6" s="17" t="str">
        <f ca="1">IF(K6="已逾期",$D$2-J6,"")</f>
        <v/>
      </c>
      <c r="M6" s="17">
        <v>8000</v>
      </c>
      <c r="N6" s="18" t="str">
        <f t="shared" si="1"/>
        <v>欠</v>
      </c>
      <c r="O6" s="17">
        <f t="shared" si="2"/>
        <v>2000</v>
      </c>
      <c r="P6" s="17">
        <f ca="1" t="shared" si="3"/>
        <v>0</v>
      </c>
    </row>
    <row r="7" s="1" customFormat="1" ht="20" customHeight="1" spans="2:16">
      <c r="B7" s="10">
        <v>4</v>
      </c>
      <c r="C7" s="11" t="s">
        <v>24</v>
      </c>
      <c r="D7" s="11" t="s">
        <v>18</v>
      </c>
      <c r="E7" s="12" t="s">
        <v>25</v>
      </c>
      <c r="F7" s="13">
        <v>44147</v>
      </c>
      <c r="G7" s="14">
        <v>11114</v>
      </c>
      <c r="H7" s="14">
        <v>5000</v>
      </c>
      <c r="I7" s="14">
        <v>30</v>
      </c>
      <c r="J7" s="13">
        <f t="shared" si="0"/>
        <v>44177</v>
      </c>
      <c r="K7" s="16" t="str">
        <f ca="1">IF(M7=H7,"已冲销√",IF($D$2&gt;J7,"已逾期","未到结帐期"))</f>
        <v>未到结帐期</v>
      </c>
      <c r="L7" s="18" t="str">
        <f ca="1">IF(K7="已逾期",$D$2-J7,"")</f>
        <v/>
      </c>
      <c r="M7" s="17">
        <v>2000</v>
      </c>
      <c r="N7" s="18" t="str">
        <f t="shared" si="1"/>
        <v>欠</v>
      </c>
      <c r="O7" s="17">
        <f t="shared" si="2"/>
        <v>3000</v>
      </c>
      <c r="P7" s="17">
        <f ca="1" t="shared" si="3"/>
        <v>0</v>
      </c>
    </row>
    <row r="8" s="1" customFormat="1" ht="20" customHeight="1" spans="2:16">
      <c r="B8" s="10">
        <v>5</v>
      </c>
      <c r="C8" s="10"/>
      <c r="D8" s="10"/>
      <c r="E8" s="12"/>
      <c r="F8" s="13"/>
      <c r="G8" s="14"/>
      <c r="H8" s="14"/>
      <c r="I8" s="14"/>
      <c r="J8" s="13" t="str">
        <f t="shared" si="0"/>
        <v/>
      </c>
      <c r="K8" s="16" t="str">
        <f ca="1">IF(M8=H8,"已冲销√",IF($D$2&gt;J8,"已逾期","未到结帐期"))</f>
        <v>已冲销√</v>
      </c>
      <c r="L8" s="18" t="str">
        <f ca="1">IF(K8="已逾期",$D$2-J8,"")</f>
        <v/>
      </c>
      <c r="M8" s="17"/>
      <c r="N8" s="18" t="str">
        <f t="shared" si="1"/>
        <v/>
      </c>
      <c r="O8" s="17" t="str">
        <f t="shared" si="2"/>
        <v/>
      </c>
      <c r="P8" s="17" t="str">
        <f ca="1" t="shared" si="3"/>
        <v/>
      </c>
    </row>
    <row r="9" s="1" customFormat="1" ht="20" customHeight="1" spans="2:16">
      <c r="B9" s="10">
        <v>6</v>
      </c>
      <c r="C9" s="10"/>
      <c r="D9" s="10"/>
      <c r="E9" s="12"/>
      <c r="F9" s="13"/>
      <c r="G9" s="14"/>
      <c r="H9" s="14"/>
      <c r="I9" s="14"/>
      <c r="J9" s="13" t="str">
        <f t="shared" si="0"/>
        <v/>
      </c>
      <c r="K9" s="16" t="str">
        <f ca="1">IF(M9=H9,"已冲销√",IF($D$2&gt;J9,"已逾期","未到结帐期"))</f>
        <v>已冲销√</v>
      </c>
      <c r="L9" s="17" t="str">
        <f ca="1">IF(K9="已逾期",$D$2-J9,"")</f>
        <v/>
      </c>
      <c r="M9" s="17"/>
      <c r="N9" s="18" t="str">
        <f t="shared" si="1"/>
        <v/>
      </c>
      <c r="O9" s="17" t="str">
        <f t="shared" si="2"/>
        <v/>
      </c>
      <c r="P9" s="17" t="str">
        <f ca="1" t="shared" si="3"/>
        <v/>
      </c>
    </row>
    <row r="10" s="1" customFormat="1" ht="20" customHeight="1" spans="2:16">
      <c r="B10" s="10">
        <v>7</v>
      </c>
      <c r="C10" s="10"/>
      <c r="D10" s="10"/>
      <c r="E10" s="12"/>
      <c r="F10" s="13"/>
      <c r="G10" s="14"/>
      <c r="H10" s="14"/>
      <c r="I10" s="14"/>
      <c r="J10" s="13" t="str">
        <f t="shared" si="0"/>
        <v/>
      </c>
      <c r="K10" s="16" t="str">
        <f ca="1">IF(M10=H10,"已冲销√",IF($D$2&gt;J10,"已逾期","未到结帐期"))</f>
        <v>已冲销√</v>
      </c>
      <c r="L10" s="17" t="str">
        <f ca="1">IF(K10="已逾期",$D$2-J10,"")</f>
        <v/>
      </c>
      <c r="M10" s="17"/>
      <c r="N10" s="18" t="str">
        <f t="shared" si="1"/>
        <v/>
      </c>
      <c r="O10" s="17" t="str">
        <f t="shared" si="2"/>
        <v/>
      </c>
      <c r="P10" s="17" t="str">
        <f ca="1" t="shared" si="3"/>
        <v/>
      </c>
    </row>
    <row r="11" s="1" customFormat="1" ht="20" customHeight="1" spans="2:16">
      <c r="B11" s="10">
        <v>8</v>
      </c>
      <c r="C11" s="10"/>
      <c r="D11" s="10"/>
      <c r="E11" s="12"/>
      <c r="F11" s="13"/>
      <c r="G11" s="14"/>
      <c r="H11" s="14"/>
      <c r="I11" s="14"/>
      <c r="J11" s="13" t="str">
        <f t="shared" si="0"/>
        <v/>
      </c>
      <c r="K11" s="16" t="str">
        <f ca="1">IF(M11=H11,"已冲销√",IF($D$2&gt;J11,"已逾期","未到结帐期"))</f>
        <v>已冲销√</v>
      </c>
      <c r="L11" s="17" t="str">
        <f ca="1">IF(K11="已逾期",$D$2-J11,"")</f>
        <v/>
      </c>
      <c r="M11" s="17"/>
      <c r="N11" s="18" t="str">
        <f t="shared" si="1"/>
        <v/>
      </c>
      <c r="O11" s="17" t="str">
        <f t="shared" si="2"/>
        <v/>
      </c>
      <c r="P11" s="17" t="str">
        <f ca="1" t="shared" si="3"/>
        <v/>
      </c>
    </row>
    <row r="12" s="1" customFormat="1" ht="20" customHeight="1" spans="2:16">
      <c r="B12" s="10">
        <v>9</v>
      </c>
      <c r="C12" s="10"/>
      <c r="D12" s="10"/>
      <c r="E12" s="12"/>
      <c r="F12" s="13"/>
      <c r="G12" s="14"/>
      <c r="H12" s="14"/>
      <c r="I12" s="14"/>
      <c r="J12" s="13" t="str">
        <f t="shared" si="0"/>
        <v/>
      </c>
      <c r="K12" s="16" t="str">
        <f ca="1">IF(M12=H12,"已冲销√",IF($D$2&gt;J12,"已逾期","未到结帐期"))</f>
        <v>已冲销√</v>
      </c>
      <c r="L12" s="17" t="str">
        <f ca="1">IF(K12="已逾期",$D$2-J12,"")</f>
        <v/>
      </c>
      <c r="M12" s="17"/>
      <c r="N12" s="18" t="str">
        <f t="shared" si="1"/>
        <v/>
      </c>
      <c r="O12" s="17" t="str">
        <f t="shared" si="2"/>
        <v/>
      </c>
      <c r="P12" s="17" t="str">
        <f ca="1" t="shared" si="3"/>
        <v/>
      </c>
    </row>
    <row r="13" s="1" customFormat="1" ht="20" customHeight="1" spans="2:16">
      <c r="B13" s="10">
        <v>10</v>
      </c>
      <c r="C13" s="10"/>
      <c r="D13" s="10"/>
      <c r="E13" s="12"/>
      <c r="F13" s="13"/>
      <c r="G13" s="14"/>
      <c r="H13" s="14"/>
      <c r="I13" s="14"/>
      <c r="J13" s="13" t="str">
        <f t="shared" si="0"/>
        <v/>
      </c>
      <c r="K13" s="16" t="str">
        <f ca="1">IF(M13=H13,"已冲销√",IF($D$2&gt;J13,"已逾期","未到结帐期"))</f>
        <v>已冲销√</v>
      </c>
      <c r="L13" s="17" t="str">
        <f ca="1">IF(K13="已逾期",$D$2-J13,"")</f>
        <v/>
      </c>
      <c r="M13" s="19"/>
      <c r="N13" s="18" t="str">
        <f t="shared" si="1"/>
        <v/>
      </c>
      <c r="O13" s="17" t="str">
        <f t="shared" si="2"/>
        <v/>
      </c>
      <c r="P13" s="17" t="str">
        <f ca="1" t="shared" si="3"/>
        <v/>
      </c>
    </row>
    <row r="14" s="1" customFormat="1" ht="20" customHeight="1" spans="2:16">
      <c r="B14" s="10">
        <v>11</v>
      </c>
      <c r="C14" s="10"/>
      <c r="D14" s="10"/>
      <c r="E14" s="12"/>
      <c r="F14" s="13"/>
      <c r="G14" s="14"/>
      <c r="H14" s="14"/>
      <c r="I14" s="14"/>
      <c r="J14" s="13" t="str">
        <f t="shared" si="0"/>
        <v/>
      </c>
      <c r="K14" s="16" t="str">
        <f ca="1">IF(M14=H14,"已冲销√",IF($D$2&gt;J14,"已逾期","未到结帐期"))</f>
        <v>已冲销√</v>
      </c>
      <c r="L14" s="17" t="str">
        <f ca="1">IF(K14="已逾期",$D$2-J14,"")</f>
        <v/>
      </c>
      <c r="M14" s="19"/>
      <c r="N14" s="18" t="str">
        <f t="shared" si="1"/>
        <v/>
      </c>
      <c r="O14" s="17" t="str">
        <f t="shared" si="2"/>
        <v/>
      </c>
      <c r="P14" s="17" t="str">
        <f ca="1" t="shared" si="3"/>
        <v/>
      </c>
    </row>
    <row r="15" s="1" customFormat="1" ht="20" customHeight="1" spans="2:16">
      <c r="B15" s="10">
        <v>12</v>
      </c>
      <c r="C15" s="10"/>
      <c r="D15" s="10"/>
      <c r="E15" s="12"/>
      <c r="F15" s="13"/>
      <c r="G15" s="14"/>
      <c r="H15" s="14"/>
      <c r="I15" s="14"/>
      <c r="J15" s="13" t="str">
        <f t="shared" si="0"/>
        <v/>
      </c>
      <c r="K15" s="16" t="str">
        <f ca="1">IF(M15=H15,"已冲销√",IF($D$2&gt;J15,"已逾期","未到结帐期"))</f>
        <v>已冲销√</v>
      </c>
      <c r="L15" s="17" t="str">
        <f ca="1">IF(K15="已逾期",$D$2-J15,"")</f>
        <v/>
      </c>
      <c r="M15" s="17"/>
      <c r="N15" s="18" t="str">
        <f t="shared" si="1"/>
        <v/>
      </c>
      <c r="O15" s="17" t="str">
        <f t="shared" si="2"/>
        <v/>
      </c>
      <c r="P15" s="17" t="str">
        <f ca="1" t="shared" si="3"/>
        <v/>
      </c>
    </row>
    <row r="16" s="1" customFormat="1" ht="20" customHeight="1" spans="2:16">
      <c r="B16" s="10">
        <v>13</v>
      </c>
      <c r="C16" s="10"/>
      <c r="D16" s="10"/>
      <c r="E16" s="12"/>
      <c r="F16" s="13"/>
      <c r="G16" s="14"/>
      <c r="H16" s="14"/>
      <c r="I16" s="14"/>
      <c r="J16" s="13" t="str">
        <f t="shared" si="0"/>
        <v/>
      </c>
      <c r="K16" s="16" t="str">
        <f ca="1">IF(M16=H16,"已冲销√",IF($D$2&gt;J16,"已逾期","未到结帐期"))</f>
        <v>已冲销√</v>
      </c>
      <c r="L16" s="17" t="str">
        <f ca="1">IF(K16="已逾期",$D$2-J16,"")</f>
        <v/>
      </c>
      <c r="M16" s="17"/>
      <c r="N16" s="18" t="str">
        <f t="shared" si="1"/>
        <v/>
      </c>
      <c r="O16" s="17" t="str">
        <f t="shared" si="2"/>
        <v/>
      </c>
      <c r="P16" s="17" t="str">
        <f ca="1" t="shared" si="3"/>
        <v/>
      </c>
    </row>
    <row r="17" s="1" customFormat="1" ht="20" customHeight="1" spans="2:16">
      <c r="B17" s="10">
        <v>14</v>
      </c>
      <c r="C17" s="10"/>
      <c r="D17" s="10"/>
      <c r="E17" s="12"/>
      <c r="F17" s="13"/>
      <c r="G17" s="14"/>
      <c r="H17" s="14"/>
      <c r="I17" s="14"/>
      <c r="J17" s="13" t="str">
        <f t="shared" si="0"/>
        <v/>
      </c>
      <c r="K17" s="16" t="str">
        <f ca="1">IF(M17=H17,"已冲销√",IF($D$2&gt;J17,"已逾期","未到结帐期"))</f>
        <v>已冲销√</v>
      </c>
      <c r="L17" s="17" t="str">
        <f ca="1">IF(K17="已逾期",$D$2-J17,"")</f>
        <v/>
      </c>
      <c r="M17" s="17"/>
      <c r="N17" s="18" t="str">
        <f t="shared" si="1"/>
        <v/>
      </c>
      <c r="O17" s="17" t="str">
        <f t="shared" si="2"/>
        <v/>
      </c>
      <c r="P17" s="17" t="str">
        <f ca="1" t="shared" si="3"/>
        <v/>
      </c>
    </row>
    <row r="18" s="1" customFormat="1" ht="20" customHeight="1" spans="2:16">
      <c r="B18" s="10">
        <v>15</v>
      </c>
      <c r="C18" s="10"/>
      <c r="D18" s="10"/>
      <c r="E18" s="12"/>
      <c r="F18" s="13"/>
      <c r="G18" s="14"/>
      <c r="H18" s="14"/>
      <c r="I18" s="14"/>
      <c r="J18" s="13" t="str">
        <f t="shared" si="0"/>
        <v/>
      </c>
      <c r="K18" s="16" t="str">
        <f ca="1">IF(M18=H18,"已冲销√",IF($D$2&gt;J18,"已逾期","未到结帐期"))</f>
        <v>已冲销√</v>
      </c>
      <c r="L18" s="17" t="str">
        <f ca="1">IF(K18="已逾期",$D$2-J18,"")</f>
        <v/>
      </c>
      <c r="M18" s="17"/>
      <c r="N18" s="18" t="str">
        <f t="shared" si="1"/>
        <v/>
      </c>
      <c r="O18" s="17" t="str">
        <f t="shared" si="2"/>
        <v/>
      </c>
      <c r="P18" s="17" t="str">
        <f ca="1" t="shared" si="3"/>
        <v/>
      </c>
    </row>
    <row r="19" s="1" customFormat="1" ht="20" customHeight="1" spans="2:16">
      <c r="B19" s="15"/>
      <c r="C19" s="15"/>
      <c r="D19" s="15"/>
      <c r="E19" s="15"/>
      <c r="F19" s="15"/>
      <c r="G19" s="15"/>
      <c r="H19" s="15"/>
      <c r="I19" s="16"/>
      <c r="J19" s="20" t="str">
        <f t="shared" si="0"/>
        <v/>
      </c>
      <c r="K19" s="16" t="str">
        <f ca="1">IF(M19=H19,"已冲销√",IF($D$2&gt;J19,"已逾期","未到结帐期"))</f>
        <v>已冲销√</v>
      </c>
      <c r="L19" s="18" t="str">
        <f ca="1">IF(K19="已逾期",$D$2-J19,"")</f>
        <v/>
      </c>
      <c r="M19" s="19"/>
      <c r="N19" s="18" t="str">
        <f t="shared" si="1"/>
        <v/>
      </c>
      <c r="O19" s="18" t="str">
        <f t="shared" si="2"/>
        <v/>
      </c>
      <c r="P19" s="21"/>
    </row>
    <row r="20" s="1" customFormat="1" ht="20" customHeight="1" spans="2:16">
      <c r="B20" s="15"/>
      <c r="C20" s="15"/>
      <c r="D20" s="15"/>
      <c r="E20" s="15"/>
      <c r="F20" s="15"/>
      <c r="G20" s="15"/>
      <c r="H20" s="15"/>
      <c r="I20" s="15"/>
      <c r="J20" s="15"/>
      <c r="K20" s="16" t="str">
        <f ca="1">IF(M20=H20,"已冲销√",IF($D$2&gt;J20,"已逾期","未到结帐期"))</f>
        <v>已冲销√</v>
      </c>
      <c r="L20" s="19"/>
      <c r="M20" s="19"/>
      <c r="N20" s="19"/>
      <c r="O20" s="19"/>
      <c r="P20" s="19"/>
    </row>
    <row r="21" s="1" customFormat="1" ht="20" customHeight="1" spans="2:16">
      <c r="B21" s="15"/>
      <c r="C21" s="15"/>
      <c r="D21" s="15"/>
      <c r="E21" s="15"/>
      <c r="F21" s="15"/>
      <c r="G21" s="15"/>
      <c r="H21" s="15"/>
      <c r="I21" s="15"/>
      <c r="J21" s="15"/>
      <c r="K21" s="16" t="str">
        <f ca="1">IF(M21=H21,"已冲销√",IF($D$2&gt;J21,"已逾期","未到结帐期"))</f>
        <v>已冲销√</v>
      </c>
      <c r="L21" s="19"/>
      <c r="M21" s="19"/>
      <c r="N21" s="19"/>
      <c r="O21" s="19"/>
      <c r="P21" s="19"/>
    </row>
  </sheetData>
  <mergeCells count="2">
    <mergeCell ref="B1:P1"/>
    <mergeCell ref="D2:E2"/>
  </mergeCells>
  <conditionalFormatting sqref="B4:P21">
    <cfRule type="expression" dxfId="0" priority="1">
      <formula>$K4="已冲销√"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2020-11-13T04:16:20Z</dcterms:created>
  <dcterms:modified xsi:type="dcterms:W3CDTF">2020-11-13T04:32:40Z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